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fs101\Share\993000農林水産等連携所属共有\04_園芸農産課\03野菜担当\■佐賀県露地野菜100億円アップ推進事業\要綱要領、参考様式、QA\260323改正　様式修正、収益プラス団体承認\"/>
    </mc:Choice>
  </mc:AlternateContent>
  <xr:revisionPtr revIDLastSave="0" documentId="13_ncr:1_{62843DB7-2460-4CB6-99C4-E69EDAC9FB63}" xr6:coauthVersionLast="47" xr6:coauthVersionMax="47" xr10:uidLastSave="{00000000-0000-0000-0000-000000000000}"/>
  <bookViews>
    <workbookView xWindow="3450" yWindow="-16320" windowWidth="29040" windowHeight="15720" xr2:uid="{4A8F5411-7E47-4F67-AF4A-AAD9AFA66E7C}"/>
  </bookViews>
  <sheets>
    <sheet name="2-1)計画(変更)申請" sheetId="1" r:id="rId1"/>
    <sheet name="別紙A-2)事業計画書" sheetId="3" r:id="rId2"/>
    <sheet name="参考様式３" sheetId="8" r:id="rId3"/>
    <sheet name="2-2)実施状況報告" sheetId="7" r:id="rId4"/>
    <sheet name="別紙D-2)実施状況報告" sheetId="5" r:id="rId5"/>
    <sheet name="1)交付申請" sheetId="10" r:id="rId6"/>
    <sheet name="別紙Ｂ（交付申請時)" sheetId="9" r:id="rId7"/>
    <sheet name="3)変更交付申請 " sheetId="11" r:id="rId8"/>
    <sheet name="5)実績報告書" sheetId="12" r:id="rId9"/>
    <sheet name="別紙Ｂ(実績報告時)" sheetId="13" r:id="rId10"/>
    <sheet name="7)交付請求書(精算)" sheetId="15" r:id="rId11"/>
  </sheets>
  <externalReferences>
    <externalReference r:id="rId12"/>
    <externalReference r:id="rId13"/>
  </externalReferences>
  <definedNames>
    <definedName name="_xlnm.Print_Area" localSheetId="5">'1)交付申請'!$A$1:$F$39</definedName>
    <definedName name="_xlnm.Print_Area" localSheetId="0">'2-1)計画(変更)申請'!$A$1:$G$41</definedName>
    <definedName name="_xlnm.Print_Area" localSheetId="3">'2-2)実施状況報告'!$A$1:$F$44</definedName>
    <definedName name="_xlnm.Print_Area" localSheetId="7">'3)変更交付申請 '!$A$1:$F$39</definedName>
    <definedName name="_xlnm.Print_Area" localSheetId="8">'5)実績報告書'!$A$1:$G$36</definedName>
    <definedName name="_xlnm.Print_Area" localSheetId="10">'7)交付請求書(精算)'!$A$1:$H$46</definedName>
    <definedName name="_xlnm.Print_Area" localSheetId="2">参考様式３!$A$1:$S$30</definedName>
    <definedName name="_xlnm.Print_Area" localSheetId="1">'別紙A-2)事業計画書'!$A$1:$H$75</definedName>
    <definedName name="_xlnm.Print_Area" localSheetId="6">'別紙Ｂ（交付申請時)'!$A$1:$G$38</definedName>
    <definedName name="_xlnm.Print_Area" localSheetId="4">'別紙D-2)実施状況報告'!$A$1:$F$37</definedName>
    <definedName name="管轄局">[1]Sheet1!$B$3:$B$11</definedName>
    <definedName name="政策目的">[1]Sheet1!$G$3:$G$5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3" l="1"/>
  <c r="B9" i="9"/>
  <c r="A9" i="13"/>
  <c r="A10" i="9"/>
  <c r="H9" i="15"/>
  <c r="H10" i="15"/>
  <c r="H8" i="15"/>
  <c r="G9" i="12"/>
  <c r="G10" i="12"/>
  <c r="G8" i="12"/>
  <c r="F10" i="13" a="1"/>
  <c r="F10" i="13" s="1"/>
  <c r="G10" i="13" s="1"/>
  <c r="F9" i="13" a="1"/>
  <c r="F9" i="13" s="1"/>
  <c r="G11" i="13" s="1"/>
  <c r="B24" i="13" s="1"/>
  <c r="C24" i="13" s="1"/>
  <c r="B33" i="13" s="1"/>
  <c r="B9" i="13"/>
  <c r="A10" i="13"/>
  <c r="F9" i="9" a="1"/>
  <c r="F9" i="9" s="1"/>
  <c r="F10" i="9" a="1"/>
  <c r="F10" i="9" s="1"/>
  <c r="A9" i="9"/>
  <c r="I26" i="8"/>
  <c r="A17" i="5"/>
  <c r="E8" i="5"/>
  <c r="C9" i="5"/>
  <c r="C8" i="5"/>
  <c r="B7" i="5"/>
  <c r="B6" i="5"/>
  <c r="B5" i="5"/>
  <c r="F10" i="11"/>
  <c r="F9" i="11"/>
  <c r="F8" i="11"/>
  <c r="F10" i="10"/>
  <c r="F9" i="10"/>
  <c r="F8" i="10"/>
  <c r="F10" i="7"/>
  <c r="F9" i="7"/>
  <c r="F8" i="7"/>
  <c r="H18" i="8"/>
  <c r="H17" i="8"/>
  <c r="G27" i="8" l="1"/>
  <c r="H27" i="8"/>
  <c r="H28" i="8" s="1"/>
  <c r="E30" i="3" s="1"/>
  <c r="C30" i="3"/>
  <c r="C29" i="3"/>
  <c r="C5" i="15"/>
  <c r="G30" i="3" l="1"/>
  <c r="D10" i="9"/>
  <c r="G10" i="9" s="1"/>
  <c r="I27" i="8"/>
  <c r="G28" i="8"/>
  <c r="E29" i="3" s="1"/>
  <c r="D29" i="3"/>
  <c r="A27" i="5"/>
  <c r="A25" i="5"/>
  <c r="A23" i="5"/>
  <c r="B5" i="12"/>
  <c r="B5" i="11"/>
  <c r="B5" i="7"/>
  <c r="B5" i="10"/>
  <c r="G29" i="3" l="1"/>
  <c r="D9" i="9"/>
  <c r="G9" i="9" s="1"/>
  <c r="G11" i="9" s="1"/>
  <c r="C24" i="9" s="1"/>
  <c r="B33" i="9" s="1"/>
  <c r="C33" i="13" s="1"/>
  <c r="B23" i="5"/>
  <c r="D23" i="5" s="1"/>
  <c r="I28" i="8"/>
  <c r="E33" i="9" l="1" a="1"/>
  <c r="E33" i="9" s="1"/>
  <c r="F33" i="9" a="1"/>
  <c r="F33" i="9" s="1"/>
  <c r="B24" i="9"/>
  <c r="F33" i="13" l="1" a="1"/>
  <c r="F33" i="13" s="1"/>
  <c r="E33" i="13" a="1"/>
  <c r="E33" i="13" s="1"/>
  <c r="D30"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鍋山　侑大（杵藤農林事務所）</author>
  </authors>
  <commentList>
    <comment ref="A4" authorId="0" shapeId="0" xr:uid="{71406C20-618B-48B0-874E-123AB91C5C08}">
      <text>
        <r>
          <rPr>
            <b/>
            <sz val="14"/>
            <color indexed="81"/>
            <rFont val="MS P ゴシック"/>
            <family val="3"/>
            <charset val="128"/>
          </rPr>
          <t>現状を踏まえ、どういった課題解決を図り、生産（面積）拡大につなげるかを記載</t>
        </r>
      </text>
    </comment>
    <comment ref="A18" authorId="0" shapeId="0" xr:uid="{83F752CE-F459-4141-897E-9DB44EC12A52}">
      <text>
        <r>
          <rPr>
            <b/>
            <sz val="14"/>
            <color indexed="81"/>
            <rFont val="MS P ゴシック"/>
            <family val="3"/>
            <charset val="128"/>
          </rPr>
          <t>本事業に取り組むことで期待される事業の効果（自身の経営や、産地への波及効果）を記載</t>
        </r>
      </text>
    </comment>
    <comment ref="A28" authorId="0" shapeId="0" xr:uid="{27B156E9-4356-4BAE-8F71-3A173F9AE031}">
      <text>
        <r>
          <rPr>
            <b/>
            <sz val="14"/>
            <color indexed="81"/>
            <rFont val="MS P ゴシック"/>
            <family val="3"/>
            <charset val="128"/>
          </rPr>
          <t>最終的な事業対象面積は、出荷した面積であり、出荷が可能となる面積の見込みがたつ時期、最低でも定植後以降が完了日となる。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鍋山　侑大（杵藤農林事務所）</author>
  </authors>
  <commentList>
    <comment ref="A4" authorId="0" shapeId="0" xr:uid="{3C47F6B7-1F67-47ED-A755-A8780B4142A6}">
      <text>
        <r>
          <rPr>
            <b/>
            <sz val="14"/>
            <color indexed="81"/>
            <rFont val="MS P ゴシック"/>
            <family val="3"/>
            <charset val="128"/>
          </rPr>
          <t>交付申請時の別紙Aの内容を基に、実施したことの成果を記載</t>
        </r>
      </text>
    </comment>
    <comment ref="A18" authorId="0" shapeId="0" xr:uid="{16099668-E78B-4961-9301-EF7585D0192F}">
      <text>
        <r>
          <rPr>
            <b/>
            <sz val="14"/>
            <color indexed="81"/>
            <rFont val="MS P ゴシック"/>
            <family val="3"/>
            <charset val="128"/>
          </rPr>
          <t>交付申請時の別紙Aの内容を基に、事業の効果を記載</t>
        </r>
      </text>
    </comment>
    <comment ref="A28" authorId="0" shapeId="0" xr:uid="{CAB63CDF-3A89-4B8C-B6C0-0190AE471A14}">
      <text>
        <r>
          <rPr>
            <b/>
            <sz val="14"/>
            <color indexed="81"/>
            <rFont val="MS P ゴシック"/>
            <family val="3"/>
            <charset val="128"/>
          </rPr>
          <t>最終的な事業対象面積は、出荷した面積であり、出荷が可能となる面積の見込みがたつ時期、最低でも定植後以降が完了日となる。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<sst xmlns="http://schemas.openxmlformats.org/spreadsheetml/2006/main" count="395" uniqueCount="275">
  <si>
    <t>事業実施主体名</t>
  </si>
  <si>
    <t>（注意）</t>
  </si>
  <si>
    <t xml:space="preserve"> （変更の理由）</t>
    <phoneticPr fontId="1"/>
  </si>
  <si>
    <t xml:space="preserve"> 添えて（変更）承認申請します。</t>
    <phoneticPr fontId="1"/>
  </si>
  <si>
    <t>１　事業実施主体の概要</t>
  </si>
  <si>
    <t>(E-mail)</t>
  </si>
  <si>
    <t>(TEL)</t>
    <phoneticPr fontId="1"/>
  </si>
  <si>
    <t>(FAX)</t>
    <phoneticPr fontId="1"/>
  </si>
  <si>
    <t>（注意）担当者は、本事業の実施及び会計手続等の窓口となる者を記載する。</t>
  </si>
  <si>
    <t>　例）○○部会、法人名など</t>
  </si>
  <si>
    <t>　　 　 　佐賀県露地野菜100億円アップ推進事業実施状況報告書</t>
    <rPh sb="25" eb="27">
      <t>ジッシ</t>
    </rPh>
    <rPh sb="27" eb="29">
      <t>ジョウキョウ</t>
    </rPh>
    <rPh sb="29" eb="32">
      <t>ホウコクショ</t>
    </rPh>
    <phoneticPr fontId="1"/>
  </si>
  <si>
    <t>（令和◯年度：◯年目）について</t>
    <rPh sb="1" eb="3">
      <t>レイワ</t>
    </rPh>
    <rPh sb="4" eb="6">
      <t>ネンド</t>
    </rPh>
    <rPh sb="8" eb="10">
      <t>ネンメ</t>
    </rPh>
    <phoneticPr fontId="1"/>
  </si>
  <si>
    <t xml:space="preserve"> 　 とおり関係書類を添えて報告します。</t>
    <rPh sb="14" eb="16">
      <t>ホウコク</t>
    </rPh>
    <phoneticPr fontId="1"/>
  </si>
  <si>
    <t>別紙のとおり</t>
    <rPh sb="0" eb="2">
      <t>ベッシ</t>
    </rPh>
    <phoneticPr fontId="1"/>
  </si>
  <si>
    <t>　　〔関係書類〕</t>
    <phoneticPr fontId="1"/>
  </si>
  <si>
    <t>達成率</t>
    <rPh sb="0" eb="3">
      <t>タッセイリツ</t>
    </rPh>
    <phoneticPr fontId="1"/>
  </si>
  <si>
    <t>（Ｂ/Ａ）</t>
    <phoneticPr fontId="1"/>
  </si>
  <si>
    <t>〈添付書類）</t>
    <phoneticPr fontId="1"/>
  </si>
  <si>
    <t>・品目ごとの出荷実績が分かるもの</t>
    <rPh sb="1" eb="3">
      <t>ヒンモク</t>
    </rPh>
    <rPh sb="6" eb="10">
      <t>シュッカジッセキ</t>
    </rPh>
    <rPh sb="11" eb="12">
      <t>ワ</t>
    </rPh>
    <phoneticPr fontId="1"/>
  </si>
  <si>
    <t>２　達成率は、目標に対する達成度を小数点第２位を四捨五入し、％単位で記載する。</t>
  </si>
  <si>
    <t>課題及び改善方法</t>
    <rPh sb="0" eb="2">
      <t>カダイ</t>
    </rPh>
    <rPh sb="2" eb="3">
      <t>オヨ</t>
    </rPh>
    <rPh sb="4" eb="8">
      <t>カイゼンホウホウ</t>
    </rPh>
    <phoneticPr fontId="1"/>
  </si>
  <si>
    <t>（達成率が８割未満の場合に記入する。）</t>
    <rPh sb="1" eb="3">
      <t>タッセイ</t>
    </rPh>
    <rPh sb="3" eb="4">
      <t>リツ</t>
    </rPh>
    <rPh sb="6" eb="7">
      <t>ワリ</t>
    </rPh>
    <rPh sb="7" eb="9">
      <t>ミマン</t>
    </rPh>
    <rPh sb="10" eb="12">
      <t>バアイ</t>
    </rPh>
    <rPh sb="13" eb="15">
      <t>キニュウ</t>
    </rPh>
    <phoneticPr fontId="1"/>
  </si>
  <si>
    <t>(作付面積:ha)</t>
    <rPh sb="1" eb="3">
      <t>サクツケ</t>
    </rPh>
    <rPh sb="3" eb="5">
      <t>メンセキ</t>
    </rPh>
    <phoneticPr fontId="1"/>
  </si>
  <si>
    <t>(作付面積:ha)</t>
    <phoneticPr fontId="1"/>
  </si>
  <si>
    <t xml:space="preserve"> 団体名</t>
    <phoneticPr fontId="1"/>
  </si>
  <si>
    <t xml:space="preserve"> 代表者名</t>
    <phoneticPr fontId="1"/>
  </si>
  <si>
    <t xml:space="preserve"> 担当者名</t>
    <phoneticPr fontId="1"/>
  </si>
  <si>
    <t>　　 　 　佐賀県露地野菜100億円アップ推進事業実施計画（〇年度目）の</t>
    <rPh sb="31" eb="33">
      <t>ネンド</t>
    </rPh>
    <rPh sb="33" eb="34">
      <t>メ</t>
    </rPh>
    <phoneticPr fontId="1"/>
  </si>
  <si>
    <t>（変更）承認申請について</t>
    <phoneticPr fontId="1"/>
  </si>
  <si>
    <t xml:space="preserve"> 佐賀県露地野菜100億円アップ推進事業実施要領別記２の第８に基づき、関係書類を</t>
    <phoneticPr fontId="1"/>
  </si>
  <si>
    <t>２　取組品目ごとに事業実施計画（変更）の承認申請をする。</t>
  </si>
  <si>
    <t>３　事業実施計画の承認申請を行う場合は、（変更）、（変更の理由）を消去すること。</t>
  </si>
  <si>
    <t>４　変更承認申請を行う場合には、（変更）及び（変更の理由）の（）を消去し、変更の理</t>
  </si>
  <si>
    <t>　　上段に記載する。</t>
    <phoneticPr fontId="1"/>
  </si>
  <si>
    <t>５　個人申請の場合は、代表者役職名・氏名の項は記入不要。</t>
  </si>
  <si>
    <t>６　誓約書（別紙Ｃ）は、代表者のみ提出すること。</t>
  </si>
  <si>
    <t>１　標題の（○年度目）には、取組期間（１年度目、２年度目、３年度目）を記入する。</t>
    <phoneticPr fontId="1"/>
  </si>
  <si>
    <t>　　由を記入すること。また、事業実施計画の承認通知があった計画の内容と変更後の計画</t>
    <phoneticPr fontId="1"/>
  </si>
  <si>
    <t>　　の内容とを容易に比較対照できるように変更部分を二段書きとし、変更前を括弧書きで</t>
    <phoneticPr fontId="1"/>
  </si>
  <si>
    <t>　　　　　・露地野菜生産拡大支援事業実施計画書（別紙Ａ－２）（添付資料含む）</t>
    <phoneticPr fontId="1"/>
  </si>
  <si>
    <t>　　　　　・誓約書（別紙Ｂ、別紙Ｃ）</t>
    <phoneticPr fontId="1"/>
  </si>
  <si>
    <t>　　　　〔関係書類〕</t>
    <phoneticPr fontId="1"/>
  </si>
  <si>
    <t>（別紙Ａ―２）</t>
    <rPh sb="1" eb="3">
      <t>ベッシ</t>
    </rPh>
    <phoneticPr fontId="1"/>
  </si>
  <si>
    <t>　　　　露地野菜生産拡大支援事業実施計画書</t>
    <rPh sb="4" eb="8">
      <t>ロジヤサイ</t>
    </rPh>
    <rPh sb="8" eb="10">
      <t>セイサン</t>
    </rPh>
    <rPh sb="10" eb="12">
      <t>カクダイ</t>
    </rPh>
    <rPh sb="12" eb="14">
      <t>シエン</t>
    </rPh>
    <rPh sb="14" eb="16">
      <t>ジギョウ</t>
    </rPh>
    <rPh sb="16" eb="18">
      <t>ジッシ</t>
    </rPh>
    <rPh sb="18" eb="20">
      <t>ケイカク</t>
    </rPh>
    <rPh sb="20" eb="21">
      <t>ショ</t>
    </rPh>
    <phoneticPr fontId="1"/>
  </si>
  <si>
    <t>２　対象品目</t>
    <rPh sb="2" eb="6">
      <t>タイショウヒンモク</t>
    </rPh>
    <phoneticPr fontId="1"/>
  </si>
  <si>
    <t>３　園芸産地888計画の策定主体　</t>
    <phoneticPr fontId="1"/>
  </si>
  <si>
    <t>４　産地の現状・課題</t>
    <rPh sb="2" eb="4">
      <t>サンチ</t>
    </rPh>
    <rPh sb="5" eb="7">
      <t>ゲンジョウ</t>
    </rPh>
    <rPh sb="8" eb="10">
      <t>カダイ</t>
    </rPh>
    <phoneticPr fontId="1"/>
  </si>
  <si>
    <t>５　産地の取組（概要）</t>
    <rPh sb="2" eb="4">
      <t>サンチ</t>
    </rPh>
    <rPh sb="5" eb="7">
      <t>トリクミ</t>
    </rPh>
    <rPh sb="8" eb="10">
      <t>ガイヨウ</t>
    </rPh>
    <phoneticPr fontId="1"/>
  </si>
  <si>
    <t>６　補助金所要額</t>
    <rPh sb="2" eb="5">
      <t>ホジョキン</t>
    </rPh>
    <rPh sb="5" eb="8">
      <t>ショヨウガク</t>
    </rPh>
    <phoneticPr fontId="1"/>
  </si>
  <si>
    <t>取組期</t>
  </si>
  <si>
    <t>地目</t>
  </si>
  <si>
    <t>①</t>
  </si>
  <si>
    <t>②</t>
  </si>
  <si>
    <t>③＝②－①</t>
  </si>
  <si>
    <t>④</t>
  </si>
  <si>
    <t>③×④×100</t>
  </si>
  <si>
    <t>１年度目</t>
  </si>
  <si>
    <t>（令和○年度）</t>
  </si>
  <si>
    <t>田</t>
  </si>
  <si>
    <t>畑</t>
  </si>
  <si>
    <t>２年度目</t>
  </si>
  <si>
    <t>３年度目</t>
  </si>
  <si>
    <t>（注意）</t>
    <phoneticPr fontId="1"/>
  </si>
  <si>
    <t>〈添付書類〉</t>
    <phoneticPr fontId="1"/>
  </si>
  <si>
    <t>　・生産安定の取組でエを選択した場合は、栽培計画</t>
    <phoneticPr fontId="1"/>
  </si>
  <si>
    <t>　・事業実施主体の規約等（団体の場合）</t>
    <phoneticPr fontId="1"/>
  </si>
  <si>
    <t>　・園芸産地888計画（未策定の場合）</t>
    <phoneticPr fontId="1"/>
  </si>
  <si>
    <t>　・その他必要な書類</t>
    <phoneticPr fontId="1"/>
  </si>
  <si>
    <t>　２　１つの対策項目において、複数の取組を行う場合は、取組内容ごとに記載する。</t>
    <phoneticPr fontId="1"/>
  </si>
  <si>
    <t>　３　取組内容欄には、取組方法及び使用資材等を記載する。</t>
    <phoneticPr fontId="1"/>
  </si>
  <si>
    <t>　４　取組時期欄には、当該取組が行われる年月を記載する。</t>
    <phoneticPr fontId="1"/>
  </si>
  <si>
    <t>　５　取組面積欄には、当該取組が行われる面積を記載する。</t>
    <phoneticPr fontId="1"/>
  </si>
  <si>
    <t>　６　取組面積（実面積）欄は、小数点第３位を切り捨て、ha単位で記載する。</t>
    <phoneticPr fontId="1"/>
  </si>
  <si>
    <t>事業採択前
面積（ha）</t>
    <phoneticPr fontId="1"/>
  </si>
  <si>
    <t>今年度作付
面積（ha）</t>
    <phoneticPr fontId="1"/>
  </si>
  <si>
    <t>補助金額
（千円）</t>
    <phoneticPr fontId="1"/>
  </si>
  <si>
    <t>１　申請年度分及び過年度分の欄について記入する。</t>
  </si>
  <si>
    <t>２　事業対象面積は、小数点第３位を切り捨て、ha単位で記載する。</t>
  </si>
  <si>
    <t>３　２年度目以降は、１年度目の事業対象面積以上となること。</t>
  </si>
  <si>
    <t>（記載例）</t>
  </si>
  <si>
    <t>エ　適期作業の励行</t>
  </si>
  <si>
    <t>取組面積(実面積)</t>
  </si>
  <si>
    <t>取組内容</t>
    <phoneticPr fontId="1"/>
  </si>
  <si>
    <t>取組面積(ha)</t>
    <phoneticPr fontId="1"/>
  </si>
  <si>
    <t>事業対象
面積(ha）</t>
    <phoneticPr fontId="1"/>
  </si>
  <si>
    <t>単価　　
(万円/10a)</t>
    <phoneticPr fontId="1"/>
  </si>
  <si>
    <t>（例）
 今後は、□□を・・し、単位面積当たりの収量を増加させるとともに・・・していきたい。
（※本事業の目標達成を目指した取り組み等、今後の展開について記載すること。）</t>
    <phoneticPr fontId="1"/>
  </si>
  <si>
    <t>（例）
 ○○の農業は、これまで、□□等の作物生産を主体とした農業生産が展開されており、今年産より、○○の栽培を進めることとしているが、□□については・・・・・のような問題が生じており、○○等により産地の生産基盤を強化することが課題となっている。　
（※営農に関する現状（栽培作物・面積）、露地野菜の生産状況、課題について具体的に記載すること。）</t>
    <phoneticPr fontId="1"/>
  </si>
  <si>
    <t>○.○○</t>
    <phoneticPr fontId="1"/>
  </si>
  <si>
    <t>弾丸暗きょ実施</t>
    <phoneticPr fontId="1"/>
  </si>
  <si>
    <t>　対策項目</t>
    <phoneticPr fontId="1"/>
  </si>
  <si>
    <t>　１　１年度目はア～オのうち３項目、２年度目は２項目、３年度目は１項目記入すること。申請年度分及び</t>
    <phoneticPr fontId="1"/>
  </si>
  <si>
    <t>　　過年度分の欄について記入する。</t>
    <phoneticPr fontId="1"/>
  </si>
  <si>
    <t>（様式第２-２号）</t>
    <phoneticPr fontId="1"/>
  </si>
  <si>
    <t xml:space="preserve"> 佐賀県露地野菜100億円アップ推進事業実施要領別記２の第９に基づき、下記の</t>
    <rPh sb="35" eb="37">
      <t>カキ</t>
    </rPh>
    <phoneticPr fontId="1"/>
  </si>
  <si>
    <t>２　個人申請の場合は、代表者役職名・氏名の項は記入不要。</t>
    <rPh sb="2" eb="4">
      <t>コジン</t>
    </rPh>
    <phoneticPr fontId="1"/>
  </si>
  <si>
    <t>１　関係書類として、別添資料を添付する。</t>
    <rPh sb="2" eb="6">
      <t>カンケイショルイ</t>
    </rPh>
    <rPh sb="10" eb="14">
      <t>ベッテンシリョウ</t>
    </rPh>
    <rPh sb="15" eb="17">
      <t>テンプ</t>
    </rPh>
    <phoneticPr fontId="1"/>
  </si>
  <si>
    <t>（注意）</t>
    <rPh sb="1" eb="3">
      <t>チュウイ</t>
    </rPh>
    <phoneticPr fontId="1"/>
  </si>
  <si>
    <t>露地野菜生産拡大支援事業実施状況報告書（〇年目）</t>
    <rPh sb="0" eb="2">
      <t>ロジ</t>
    </rPh>
    <rPh sb="2" eb="4">
      <t>ヤサイ</t>
    </rPh>
    <rPh sb="4" eb="6">
      <t>セイサン</t>
    </rPh>
    <rPh sb="6" eb="8">
      <t>カクダイ</t>
    </rPh>
    <rPh sb="8" eb="10">
      <t>シエン</t>
    </rPh>
    <rPh sb="10" eb="12">
      <t>ジギョウ</t>
    </rPh>
    <rPh sb="12" eb="14">
      <t>ジッシ</t>
    </rPh>
    <rPh sb="14" eb="16">
      <t>ジョウキョウ</t>
    </rPh>
    <rPh sb="16" eb="19">
      <t>ホウコクショ</t>
    </rPh>
    <rPh sb="21" eb="23">
      <t>ネンメ</t>
    </rPh>
    <phoneticPr fontId="1"/>
  </si>
  <si>
    <t>２　当初事業計画承認年度</t>
    <rPh sb="2" eb="4">
      <t>トウショ</t>
    </rPh>
    <rPh sb="4" eb="6">
      <t>ジギョウ</t>
    </rPh>
    <rPh sb="6" eb="10">
      <t>ケイカクショウニン</t>
    </rPh>
    <rPh sb="10" eb="12">
      <t>ネンド</t>
    </rPh>
    <phoneticPr fontId="1"/>
  </si>
  <si>
    <t>３　対象品目</t>
    <rPh sb="2" eb="6">
      <t>タイショウヒンモク</t>
    </rPh>
    <phoneticPr fontId="1"/>
  </si>
  <si>
    <t>４　目標と実績</t>
    <rPh sb="2" eb="4">
      <t>モクヒョウ</t>
    </rPh>
    <rPh sb="5" eb="7">
      <t>ジッセキ</t>
    </rPh>
    <phoneticPr fontId="1"/>
  </si>
  <si>
    <t>目標(Ａ)</t>
    <rPh sb="0" eb="2">
      <t>モクヒョウ</t>
    </rPh>
    <phoneticPr fontId="1"/>
  </si>
  <si>
    <t>実積(Ｂ)</t>
    <rPh sb="0" eb="2">
      <t>ジッセキ</t>
    </rPh>
    <phoneticPr fontId="1"/>
  </si>
  <si>
    <t>１年度目</t>
    <rPh sb="1" eb="3">
      <t>ネンド</t>
    </rPh>
    <rPh sb="3" eb="4">
      <t>メ</t>
    </rPh>
    <phoneticPr fontId="1"/>
  </si>
  <si>
    <t>２年度目</t>
    <rPh sb="1" eb="3">
      <t>ネンド</t>
    </rPh>
    <rPh sb="3" eb="4">
      <t>メ</t>
    </rPh>
    <phoneticPr fontId="1"/>
  </si>
  <si>
    <t>目標年度</t>
    <rPh sb="0" eb="2">
      <t>モクヒョウ</t>
    </rPh>
    <rPh sb="2" eb="4">
      <t>ネンド</t>
    </rPh>
    <phoneticPr fontId="1"/>
  </si>
  <si>
    <t>１　目標年の欄は事業採択年の翌々年度とする。</t>
    <rPh sb="12" eb="13">
      <t>ネン</t>
    </rPh>
    <phoneticPr fontId="1"/>
  </si>
  <si>
    <t>（別紙Ｄ－２）</t>
    <rPh sb="1" eb="3">
      <t>ベッシ</t>
    </rPh>
    <phoneticPr fontId="1"/>
  </si>
  <si>
    <t>取組面積
(ha)</t>
    <phoneticPr fontId="1"/>
  </si>
  <si>
    <t>○.○○</t>
    <phoneticPr fontId="1"/>
  </si>
  <si>
    <t>事業対象面積の取組実績一覧表</t>
    <rPh sb="0" eb="2">
      <t>ジギョウ</t>
    </rPh>
    <rPh sb="2" eb="4">
      <t>タイショウ</t>
    </rPh>
    <rPh sb="4" eb="6">
      <t>メンセキ</t>
    </rPh>
    <rPh sb="7" eb="9">
      <t>トリクミ</t>
    </rPh>
    <rPh sb="9" eb="11">
      <t>ジッセキ</t>
    </rPh>
    <rPh sb="11" eb="14">
      <t>イチランヒョウ</t>
    </rPh>
    <phoneticPr fontId="1"/>
  </si>
  <si>
    <t>農家名</t>
    <rPh sb="0" eb="2">
      <t>ノウカ</t>
    </rPh>
    <rPh sb="2" eb="3">
      <t>メイ</t>
    </rPh>
    <phoneticPr fontId="1"/>
  </si>
  <si>
    <t>対象圃場の所在地</t>
    <rPh sb="0" eb="2">
      <t>タイショウ</t>
    </rPh>
    <rPh sb="2" eb="4">
      <t>ホジョウ</t>
    </rPh>
    <rPh sb="5" eb="8">
      <t>ショザイチ</t>
    </rPh>
    <phoneticPr fontId="1"/>
  </si>
  <si>
    <t>地目
（田・畑）</t>
    <rPh sb="0" eb="2">
      <t>チモク</t>
    </rPh>
    <rPh sb="4" eb="5">
      <t>タ</t>
    </rPh>
    <rPh sb="6" eb="7">
      <t>ハタ</t>
    </rPh>
    <phoneticPr fontId="1"/>
  </si>
  <si>
    <t>圃場面積
（ha）</t>
    <rPh sb="0" eb="2">
      <t>ホジョウ</t>
    </rPh>
    <rPh sb="2" eb="4">
      <t>メンセキ</t>
    </rPh>
    <phoneticPr fontId="1"/>
  </si>
  <si>
    <t>④のうち
作付面積(ha)</t>
    <rPh sb="5" eb="7">
      <t>サクツケ</t>
    </rPh>
    <rPh sb="7" eb="9">
      <t>メンセキ</t>
    </rPh>
    <phoneticPr fontId="1"/>
  </si>
  <si>
    <t>定植日</t>
    <rPh sb="0" eb="2">
      <t>テイショク</t>
    </rPh>
    <rPh sb="2" eb="3">
      <t>ヒ</t>
    </rPh>
    <phoneticPr fontId="1"/>
  </si>
  <si>
    <t>収穫日</t>
    <rPh sb="0" eb="2">
      <t>シュウカク</t>
    </rPh>
    <rPh sb="2" eb="3">
      <t>ヒ</t>
    </rPh>
    <phoneticPr fontId="1"/>
  </si>
  <si>
    <t>生産安定のための取組内容・時期　</t>
    <rPh sb="0" eb="2">
      <t>セイサン</t>
    </rPh>
    <rPh sb="2" eb="4">
      <t>アンテイ</t>
    </rPh>
    <rPh sb="8" eb="10">
      <t>トリクミ</t>
    </rPh>
    <rPh sb="10" eb="12">
      <t>ナイヨウ</t>
    </rPh>
    <rPh sb="13" eb="15">
      <t>ジキ</t>
    </rPh>
    <phoneticPr fontId="1"/>
  </si>
  <si>
    <t>県記入欄</t>
    <rPh sb="0" eb="1">
      <t>ケン</t>
    </rPh>
    <rPh sb="1" eb="4">
      <t>キニュウラン</t>
    </rPh>
    <phoneticPr fontId="1"/>
  </si>
  <si>
    <t>内容：</t>
    <rPh sb="0" eb="2">
      <t>ナイヨウ</t>
    </rPh>
    <phoneticPr fontId="1"/>
  </si>
  <si>
    <t>農地の所在・地目を確認できたらチェックを入れる</t>
    <rPh sb="0" eb="2">
      <t>ノウチ</t>
    </rPh>
    <rPh sb="3" eb="5">
      <t>ショザイ</t>
    </rPh>
    <rPh sb="6" eb="8">
      <t>チモク</t>
    </rPh>
    <rPh sb="9" eb="11">
      <t>カクニン</t>
    </rPh>
    <rPh sb="20" eb="21">
      <t>イ</t>
    </rPh>
    <phoneticPr fontId="1"/>
  </si>
  <si>
    <t>計画時期</t>
    <rPh sb="0" eb="2">
      <t>ケイカク</t>
    </rPh>
    <rPh sb="2" eb="4">
      <t>ジキ</t>
    </rPh>
    <phoneticPr fontId="1"/>
  </si>
  <si>
    <t>実績年月日</t>
    <rPh sb="0" eb="2">
      <t>ジッセキ</t>
    </rPh>
    <rPh sb="2" eb="5">
      <t>ネンガッピ</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</si>
  <si>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</si>
  <si>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</si>
  <si>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</si>
  <si>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</si>
  <si>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</si>
  <si>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</si>
  <si>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</si>
  <si>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</si>
  <si>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</si>
  <si>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</si>
  <si>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</si>
  <si>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</si>
  <si>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</si>
  <si>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計</t>
    <rPh sb="0" eb="1">
      <t>ケイ</t>
    </rPh>
    <phoneticPr fontId="1"/>
  </si>
  <si>
    <t>名</t>
    <rPh sb="0" eb="1">
      <t>メイ</t>
    </rPh>
    <phoneticPr fontId="1"/>
  </si>
  <si>
    <t>圃場</t>
    <rPh sb="0" eb="2">
      <t>ホジョウ</t>
    </rPh>
    <phoneticPr fontId="1"/>
  </si>
  <si>
    <t>田</t>
    <rPh sb="0" eb="1">
      <t>タ</t>
    </rPh>
    <phoneticPr fontId="1"/>
  </si>
  <si>
    <t>畑</t>
    <rPh sb="0" eb="1">
      <t>ハタケ</t>
    </rPh>
    <phoneticPr fontId="1"/>
  </si>
  <si>
    <t>注1）①～⑦は、計画承認申請時に計画を記入しておき、変更があった場合は変更申請又は実績報告時に変更する。</t>
    <rPh sb="0" eb="1">
      <t>チュウ</t>
    </rPh>
    <rPh sb="8" eb="10">
      <t>ケイカク</t>
    </rPh>
    <rPh sb="10" eb="12">
      <t>ショウニン</t>
    </rPh>
    <rPh sb="12" eb="14">
      <t>シンセイ</t>
    </rPh>
    <rPh sb="14" eb="15">
      <t>ジ</t>
    </rPh>
    <rPh sb="16" eb="18">
      <t>ケイカク</t>
    </rPh>
    <rPh sb="19" eb="21">
      <t>キニュウ</t>
    </rPh>
    <rPh sb="26" eb="28">
      <t>ヘンコウ</t>
    </rPh>
    <rPh sb="32" eb="34">
      <t>バアイ</t>
    </rPh>
    <rPh sb="35" eb="37">
      <t>ヘンコウ</t>
    </rPh>
    <rPh sb="37" eb="39">
      <t>シンセイ</t>
    </rPh>
    <rPh sb="39" eb="40">
      <t>マタ</t>
    </rPh>
    <rPh sb="41" eb="43">
      <t>ジッセキ</t>
    </rPh>
    <rPh sb="43" eb="45">
      <t>ホウコク</t>
    </rPh>
    <rPh sb="45" eb="46">
      <t>ジ</t>
    </rPh>
    <rPh sb="47" eb="49">
      <t>ヘンコウ</t>
    </rPh>
    <phoneticPr fontId="1"/>
  </si>
  <si>
    <t>注2）➃、⑤の各圃場の面積は、切り捨てる必要はなく、⑤の地目別合計面積の小数点第３位を切り捨てる。</t>
    <rPh sb="0" eb="1">
      <t>チュウ</t>
    </rPh>
    <rPh sb="7" eb="8">
      <t>カク</t>
    </rPh>
    <rPh sb="8" eb="10">
      <t>ホジョウ</t>
    </rPh>
    <rPh sb="11" eb="13">
      <t>メンセキ</t>
    </rPh>
    <rPh sb="15" eb="16">
      <t>キ</t>
    </rPh>
    <rPh sb="17" eb="18">
      <t>ス</t>
    </rPh>
    <rPh sb="20" eb="22">
      <t>ヒツヨウ</t>
    </rPh>
    <rPh sb="28" eb="30">
      <t>チモク</t>
    </rPh>
    <rPh sb="30" eb="31">
      <t>ベツ</t>
    </rPh>
    <rPh sb="31" eb="33">
      <t>ゴウケイ</t>
    </rPh>
    <rPh sb="33" eb="35">
      <t>メンセキ</t>
    </rPh>
    <rPh sb="36" eb="39">
      <t>ショウスウテン</t>
    </rPh>
    <rPh sb="39" eb="40">
      <t>ダイ</t>
    </rPh>
    <rPh sb="41" eb="42">
      <t>イ</t>
    </rPh>
    <rPh sb="43" eb="44">
      <t>キ</t>
    </rPh>
    <rPh sb="45" eb="46">
      <t>ス</t>
    </rPh>
    <phoneticPr fontId="1"/>
  </si>
  <si>
    <t>注3）生産安定のための取組内容は、1年度目は3つ、2年度目は2つ、3年度目は１つ記載する。計画承認申請時に⑧、⑩、⑫の時期を記入し、実績報告時に⑨、⑪、⑬を記入する。</t>
    <rPh sb="0" eb="1">
      <t>チュウ</t>
    </rPh>
    <rPh sb="3" eb="5">
      <t>セイサン</t>
    </rPh>
    <rPh sb="5" eb="7">
      <t>アンテイ</t>
    </rPh>
    <rPh sb="11" eb="13">
      <t>トリクミ</t>
    </rPh>
    <rPh sb="13" eb="15">
      <t>ナイヨウ</t>
    </rPh>
    <rPh sb="18" eb="20">
      <t>ネンド</t>
    </rPh>
    <rPh sb="20" eb="21">
      <t>メ</t>
    </rPh>
    <rPh sb="26" eb="27">
      <t>ネン</t>
    </rPh>
    <rPh sb="27" eb="28">
      <t>ド</t>
    </rPh>
    <rPh sb="28" eb="29">
      <t>メ</t>
    </rPh>
    <rPh sb="34" eb="35">
      <t>ネン</t>
    </rPh>
    <rPh sb="35" eb="36">
      <t>ド</t>
    </rPh>
    <rPh sb="36" eb="37">
      <t>メ</t>
    </rPh>
    <rPh sb="40" eb="42">
      <t>キサイ</t>
    </rPh>
    <rPh sb="45" eb="47">
      <t>ケイカク</t>
    </rPh>
    <rPh sb="47" eb="49">
      <t>ショウニン</t>
    </rPh>
    <rPh sb="49" eb="51">
      <t>シンセイ</t>
    </rPh>
    <rPh sb="51" eb="52">
      <t>ジ</t>
    </rPh>
    <rPh sb="59" eb="61">
      <t>ジキ</t>
    </rPh>
    <rPh sb="62" eb="64">
      <t>キニュウ</t>
    </rPh>
    <rPh sb="66" eb="68">
      <t>ジッセキ</t>
    </rPh>
    <rPh sb="68" eb="70">
      <t>ホウコク</t>
    </rPh>
    <rPh sb="70" eb="71">
      <t>ジ</t>
    </rPh>
    <rPh sb="78" eb="80">
      <t>キニュウ</t>
    </rPh>
    <phoneticPr fontId="1"/>
  </si>
  <si>
    <t>注4）県記入欄については、各農業振興センター（又は園芸農産課）において、圃場の所在地を「eMAFF農地ナビ」等で確認し、チェックを記入する。確認できない場合は、確認できる資料を事業実施主体から提出させて確認することとする。</t>
    <rPh sb="0" eb="1">
      <t>チュウ</t>
    </rPh>
    <rPh sb="3" eb="4">
      <t>ケン</t>
    </rPh>
    <rPh sb="4" eb="7">
      <t>キニュウラン</t>
    </rPh>
    <rPh sb="13" eb="14">
      <t>カク</t>
    </rPh>
    <rPh sb="14" eb="16">
      <t>ノウギョウ</t>
    </rPh>
    <rPh sb="16" eb="18">
      <t>シンコウ</t>
    </rPh>
    <rPh sb="23" eb="24">
      <t>マタ</t>
    </rPh>
    <rPh sb="25" eb="27">
      <t>エンゲイ</t>
    </rPh>
    <rPh sb="27" eb="30">
      <t>ノウサンカ</t>
    </rPh>
    <rPh sb="36" eb="38">
      <t>ホジョウ</t>
    </rPh>
    <rPh sb="39" eb="42">
      <t>ショザイチ</t>
    </rPh>
    <rPh sb="49" eb="51">
      <t>ノウチ</t>
    </rPh>
    <rPh sb="54" eb="55">
      <t>トウ</t>
    </rPh>
    <rPh sb="56" eb="58">
      <t>カクニン</t>
    </rPh>
    <rPh sb="65" eb="67">
      <t>キニュウ</t>
    </rPh>
    <rPh sb="70" eb="72">
      <t>カクニン</t>
    </rPh>
    <rPh sb="76" eb="78">
      <t>バアイ</t>
    </rPh>
    <rPh sb="80" eb="82">
      <t>カクニン</t>
    </rPh>
    <rPh sb="85" eb="87">
      <t>シリョウ</t>
    </rPh>
    <rPh sb="88" eb="92">
      <t>ジギョウジッシ</t>
    </rPh>
    <rPh sb="92" eb="94">
      <t>シュタイ</t>
    </rPh>
    <rPh sb="96" eb="98">
      <t>テイシュツ</t>
    </rPh>
    <rPh sb="101" eb="103">
      <t>カクニン</t>
    </rPh>
    <phoneticPr fontId="1"/>
  </si>
  <si>
    <t>事業対象面積（ha)</t>
    <rPh sb="0" eb="6">
      <t>ジギョウタイショウメンセキ</t>
    </rPh>
    <phoneticPr fontId="1"/>
  </si>
  <si>
    <t>事業採択前年度作付面積（A)</t>
    <rPh sb="0" eb="4">
      <t>ジギョウサイタク</t>
    </rPh>
    <rPh sb="4" eb="7">
      <t>ゼンネンド</t>
    </rPh>
    <rPh sb="7" eb="9">
      <t>サクツケ</t>
    </rPh>
    <rPh sb="9" eb="11">
      <t>メンセキ</t>
    </rPh>
    <phoneticPr fontId="1"/>
  </si>
  <si>
    <t>今年度作付面積（⑤）</t>
    <rPh sb="0" eb="3">
      <t>コンネンド</t>
    </rPh>
    <rPh sb="3" eb="5">
      <t>サクツケ</t>
    </rPh>
    <rPh sb="5" eb="7">
      <t>メンセキ</t>
    </rPh>
    <phoneticPr fontId="1"/>
  </si>
  <si>
    <t>事業対象面積（⑤－A）</t>
    <rPh sb="0" eb="6">
      <t>ジギョウタイショウメンセキ</t>
    </rPh>
    <phoneticPr fontId="1"/>
  </si>
  <si>
    <t>※事業対象面積は、1品目で上限面積（5ha)以上となる場合には、5haとなるように調整する。</t>
    <rPh sb="1" eb="5">
      <t>ジギョウタイショウ</t>
    </rPh>
    <rPh sb="5" eb="7">
      <t>メンセキ</t>
    </rPh>
    <rPh sb="10" eb="12">
      <t>ヒンモク</t>
    </rPh>
    <rPh sb="13" eb="17">
      <t>ジョウゲンメンセキ</t>
    </rPh>
    <rPh sb="22" eb="24">
      <t>イジョウ</t>
    </rPh>
    <rPh sb="27" eb="29">
      <t>バアイ</t>
    </rPh>
    <rPh sb="41" eb="43">
      <t>チョウセイ</t>
    </rPh>
    <phoneticPr fontId="1"/>
  </si>
  <si>
    <t>別紙Ｂ：露地野菜生産拡大支援事業</t>
    <rPh sb="0" eb="2">
      <t>ベッシ</t>
    </rPh>
    <rPh sb="4" eb="6">
      <t>ロジ</t>
    </rPh>
    <rPh sb="6" eb="8">
      <t>ヤサイ</t>
    </rPh>
    <rPh sb="8" eb="10">
      <t>セイサン</t>
    </rPh>
    <rPh sb="10" eb="12">
      <t>カクダイ</t>
    </rPh>
    <rPh sb="12" eb="14">
      <t>シエン</t>
    </rPh>
    <rPh sb="14" eb="16">
      <t>ジギョウ</t>
    </rPh>
    <phoneticPr fontId="1"/>
  </si>
  <si>
    <t>対象品目</t>
    <rPh sb="0" eb="2">
      <t>タイショウ</t>
    </rPh>
    <rPh sb="2" eb="4">
      <t>ヒンモク</t>
    </rPh>
    <phoneticPr fontId="1"/>
  </si>
  <si>
    <t>受益農家数（戸）</t>
    <rPh sb="0" eb="2">
      <t>ジュエキ</t>
    </rPh>
    <rPh sb="2" eb="4">
      <t>ノウカ</t>
    </rPh>
    <rPh sb="4" eb="5">
      <t>スウ</t>
    </rPh>
    <rPh sb="6" eb="7">
      <t>コ</t>
    </rPh>
    <phoneticPr fontId="1"/>
  </si>
  <si>
    <t>地目</t>
    <rPh sb="0" eb="2">
      <t>チモク</t>
    </rPh>
    <phoneticPr fontId="1"/>
  </si>
  <si>
    <t>取組面積（ha）</t>
    <rPh sb="0" eb="2">
      <t>トリクミ</t>
    </rPh>
    <rPh sb="2" eb="4">
      <t>メンセキ</t>
    </rPh>
    <phoneticPr fontId="1"/>
  </si>
  <si>
    <t>取組年数</t>
    <rPh sb="0" eb="4">
      <t>トリクミネンスウ</t>
    </rPh>
    <phoneticPr fontId="1"/>
  </si>
  <si>
    <t>単価（円）</t>
    <rPh sb="0" eb="2">
      <t>タンカ</t>
    </rPh>
    <rPh sb="3" eb="4">
      <t>エン</t>
    </rPh>
    <phoneticPr fontId="1"/>
  </si>
  <si>
    <t>事業費（円）</t>
    <rPh sb="0" eb="3">
      <t>ジギョウヒ</t>
    </rPh>
    <rPh sb="4" eb="5">
      <t>エン</t>
    </rPh>
    <phoneticPr fontId="1"/>
  </si>
  <si>
    <t>（１）　地目は、田または畑のいずれかを記入する。</t>
    <rPh sb="4" eb="6">
      <t>チモク</t>
    </rPh>
    <rPh sb="8" eb="9">
      <t>タ</t>
    </rPh>
    <rPh sb="12" eb="13">
      <t>ハタケ</t>
    </rPh>
    <rPh sb="19" eb="21">
      <t>キニュウ</t>
    </rPh>
    <phoneticPr fontId="1"/>
  </si>
  <si>
    <t>（２）  取組面積は、小数点第３位を切り捨て、ヘクタール単位で記入する。</t>
    <phoneticPr fontId="1"/>
  </si>
  <si>
    <t>（３）  単価欄は、田の場合、1年目は30,000円、2年目は20,000円、3年目は10,000円、　　　　　　　　　　　　　　　　　　　　　
　　　 畑の場合、１年目は50,000円、2年目は40,000円、3年目は30,000円と記入する。</t>
    <rPh sb="5" eb="7">
      <t>タンカ</t>
    </rPh>
    <rPh sb="7" eb="8">
      <t>ラン</t>
    </rPh>
    <rPh sb="12" eb="14">
      <t>バアイ</t>
    </rPh>
    <rPh sb="16" eb="18">
      <t>ネンメ</t>
    </rPh>
    <rPh sb="25" eb="26">
      <t>エン</t>
    </rPh>
    <rPh sb="28" eb="30">
      <t>ネンメ</t>
    </rPh>
    <rPh sb="37" eb="38">
      <t>エン</t>
    </rPh>
    <rPh sb="40" eb="42">
      <t>ネンメ</t>
    </rPh>
    <rPh sb="49" eb="50">
      <t>エン</t>
    </rPh>
    <rPh sb="77" eb="78">
      <t>ハタケ</t>
    </rPh>
    <rPh sb="79" eb="81">
      <t>バアイ</t>
    </rPh>
    <rPh sb="83" eb="85">
      <t>ネンメ</t>
    </rPh>
    <rPh sb="92" eb="93">
      <t>エン</t>
    </rPh>
    <rPh sb="95" eb="97">
      <t>ネンメ</t>
    </rPh>
    <rPh sb="104" eb="105">
      <t>エン</t>
    </rPh>
    <rPh sb="107" eb="109">
      <t>ネンメ</t>
    </rPh>
    <rPh sb="116" eb="117">
      <t>エン</t>
    </rPh>
    <rPh sb="118" eb="120">
      <t>キニュウ</t>
    </rPh>
    <phoneticPr fontId="1"/>
  </si>
  <si>
    <t>　</t>
    <phoneticPr fontId="1"/>
  </si>
  <si>
    <t>３　事業の効果</t>
    <rPh sb="2" eb="4">
      <t>ジギョウ</t>
    </rPh>
    <rPh sb="5" eb="7">
      <t>コウカ</t>
    </rPh>
    <phoneticPr fontId="1"/>
  </si>
  <si>
    <t>４　経費の配分及び負担区分</t>
    <rPh sb="2" eb="4">
      <t>ケイヒ</t>
    </rPh>
    <rPh sb="5" eb="7">
      <t>ハイブン</t>
    </rPh>
    <rPh sb="7" eb="8">
      <t>オヨ</t>
    </rPh>
    <rPh sb="9" eb="11">
      <t>フタン</t>
    </rPh>
    <rPh sb="11" eb="13">
      <t>クブン</t>
    </rPh>
    <phoneticPr fontId="1"/>
  </si>
  <si>
    <t>区分</t>
    <rPh sb="0" eb="2">
      <t>クブン</t>
    </rPh>
    <phoneticPr fontId="1"/>
  </si>
  <si>
    <t>事業費</t>
    <rPh sb="0" eb="3">
      <t>ジギョウヒ</t>
    </rPh>
    <phoneticPr fontId="1"/>
  </si>
  <si>
    <t>負担区分</t>
    <rPh sb="0" eb="2">
      <t>フタン</t>
    </rPh>
    <rPh sb="2" eb="4">
      <t>クブン</t>
    </rPh>
    <phoneticPr fontId="1"/>
  </si>
  <si>
    <t>県費補助金</t>
    <rPh sb="0" eb="2">
      <t>ケンピ</t>
    </rPh>
    <rPh sb="2" eb="5">
      <t>ホジョキン</t>
    </rPh>
    <phoneticPr fontId="1"/>
  </si>
  <si>
    <t>露地野菜生産拡大支援事業</t>
    <rPh sb="0" eb="2">
      <t>ロジ</t>
    </rPh>
    <rPh sb="2" eb="4">
      <t>ヤサイ</t>
    </rPh>
    <rPh sb="4" eb="6">
      <t>セイサン</t>
    </rPh>
    <rPh sb="6" eb="8">
      <t>カクダイ</t>
    </rPh>
    <rPh sb="8" eb="10">
      <t>シエン</t>
    </rPh>
    <rPh sb="10" eb="12">
      <t>ジギョウ</t>
    </rPh>
    <phoneticPr fontId="1"/>
  </si>
  <si>
    <t>６　収入予算（精算）</t>
    <rPh sb="2" eb="4">
      <t>シュウニュウ</t>
    </rPh>
    <rPh sb="4" eb="6">
      <t>ヨサン</t>
    </rPh>
    <rPh sb="7" eb="9">
      <t>セイサン</t>
    </rPh>
    <phoneticPr fontId="1"/>
  </si>
  <si>
    <t>本年度予算額</t>
    <rPh sb="0" eb="3">
      <t>ホンネンド</t>
    </rPh>
    <rPh sb="3" eb="5">
      <t>ヨサン</t>
    </rPh>
    <rPh sb="5" eb="6">
      <t>ガク</t>
    </rPh>
    <phoneticPr fontId="1"/>
  </si>
  <si>
    <t>前年度予算額</t>
    <rPh sb="0" eb="3">
      <t>ゼンネンド</t>
    </rPh>
    <rPh sb="3" eb="5">
      <t>ヨサン</t>
    </rPh>
    <rPh sb="5" eb="6">
      <t>ガク</t>
    </rPh>
    <phoneticPr fontId="1"/>
  </si>
  <si>
    <t>比較増減</t>
    <rPh sb="0" eb="2">
      <t>ヒカク</t>
    </rPh>
    <rPh sb="2" eb="4">
      <t>ゾウゲン</t>
    </rPh>
    <phoneticPr fontId="1"/>
  </si>
  <si>
    <t>増</t>
    <rPh sb="0" eb="1">
      <t>ゾウ</t>
    </rPh>
    <phoneticPr fontId="1"/>
  </si>
  <si>
    <t>減</t>
    <rPh sb="0" eb="1">
      <t>ゲン</t>
    </rPh>
    <phoneticPr fontId="1"/>
  </si>
  <si>
    <t>７　添付書類【実績報告書のみ添付】</t>
    <rPh sb="2" eb="4">
      <t>テンプ</t>
    </rPh>
    <rPh sb="4" eb="6">
      <t>ショルイ</t>
    </rPh>
    <rPh sb="7" eb="9">
      <t>ジッセキ</t>
    </rPh>
    <rPh sb="9" eb="12">
      <t>ホウコクショ</t>
    </rPh>
    <rPh sb="14" eb="16">
      <t>テンプ</t>
    </rPh>
    <phoneticPr fontId="1"/>
  </si>
  <si>
    <t>・作付圃場の所在地・地目・面積・取組実績等が確認できる資料（参考様式2）</t>
    <rPh sb="1" eb="3">
      <t>サクツ</t>
    </rPh>
    <rPh sb="3" eb="5">
      <t>ホジョウ</t>
    </rPh>
    <rPh sb="6" eb="9">
      <t>ショザイチ</t>
    </rPh>
    <rPh sb="10" eb="12">
      <t>チモク</t>
    </rPh>
    <rPh sb="13" eb="15">
      <t>メンセキ</t>
    </rPh>
    <rPh sb="16" eb="18">
      <t>トリクミ</t>
    </rPh>
    <rPh sb="18" eb="20">
      <t>ジッセキ</t>
    </rPh>
    <rPh sb="20" eb="21">
      <t>トウ</t>
    </rPh>
    <rPh sb="22" eb="24">
      <t>カクニン</t>
    </rPh>
    <rPh sb="27" eb="29">
      <t>シリョウ</t>
    </rPh>
    <rPh sb="30" eb="32">
      <t>サンコウ</t>
    </rPh>
    <rPh sb="32" eb="34">
      <t>ヨウシキ</t>
    </rPh>
    <phoneticPr fontId="1"/>
  </si>
  <si>
    <t>・出荷実績がわかる書類（実績報告時点で提出できる分で可）</t>
    <rPh sb="1" eb="5">
      <t>シュッカジッセキ</t>
    </rPh>
    <rPh sb="9" eb="11">
      <t>ショルイ</t>
    </rPh>
    <rPh sb="12" eb="14">
      <t>ジッセキ</t>
    </rPh>
    <rPh sb="14" eb="16">
      <t>ホウコク</t>
    </rPh>
    <rPh sb="16" eb="18">
      <t>ジテン</t>
    </rPh>
    <rPh sb="19" eb="21">
      <t>テイシュツ</t>
    </rPh>
    <rPh sb="24" eb="25">
      <t>ブン</t>
    </rPh>
    <rPh sb="26" eb="27">
      <t>カ</t>
    </rPh>
    <phoneticPr fontId="1"/>
  </si>
  <si>
    <t>・その他必要な書類</t>
    <rPh sb="3" eb="4">
      <t>タ</t>
    </rPh>
    <rPh sb="4" eb="6">
      <t>ヒツヨウ</t>
    </rPh>
    <rPh sb="7" eb="9">
      <t>ショルイ</t>
    </rPh>
    <phoneticPr fontId="1"/>
  </si>
  <si>
    <t>３　個人申請の場合、代表者役職名・氏名の項は記入不要。</t>
  </si>
  <si>
    <t>　ステム実証事業（活動経費）」の場合には別紙Ｄを添付する。</t>
    <phoneticPr fontId="1"/>
  </si>
  <si>
    <t>　紙Ｂを、「露地野菜収益性プラス支援事業」の場合は別紙Ｃを、「露地野菜用機械導入サポートシ</t>
    <phoneticPr fontId="1"/>
  </si>
  <si>
    <t>２　「露地野菜導入チャレンジ事業」の場合は別紙Ａを、「露地野菜生産拡大支援事業」の場合は別</t>
    <phoneticPr fontId="1"/>
  </si>
  <si>
    <t>　れかを記入する。</t>
    <phoneticPr fontId="1"/>
  </si>
  <si>
    <t>　菜収益性プラス支援事業」「露地野菜用機械導入サポートシステム実証事業（活動経費）」のいず</t>
    <phoneticPr fontId="1"/>
  </si>
  <si>
    <t>１　表題のかっこ内には、「露地野菜導入チャレンジ事業」「露地野菜生産拡大支援事業」「露地野</t>
    <phoneticPr fontId="1"/>
  </si>
  <si>
    <t>（注意）</t>
    <rPh sb="2" eb="3">
      <t>イ</t>
    </rPh>
    <phoneticPr fontId="1"/>
  </si>
  <si>
    <t>記　</t>
    <rPh sb="0" eb="1">
      <t>キ</t>
    </rPh>
    <phoneticPr fontId="1"/>
  </si>
  <si>
    <t>係書類を添えて申請します。</t>
  </si>
  <si>
    <t>補助金等交付規則及び佐賀県露地野菜100億円アップ推進事業費補助金交付要綱の規定により、関</t>
  </si>
  <si>
    <t>佐賀県露地野菜100億円アップ推進事業費補助金　金　　　　　　　円を交付されるよう、佐賀県</t>
  </si>
  <si>
    <t>　令和　　年度において、下記のとおり佐賀県露地野菜100億円アップ推進事業を実施したいので、</t>
    <phoneticPr fontId="1"/>
  </si>
  <si>
    <t>　　　 令和　　年度佐賀県露地野菜100億円アップ推進事業費補助金交付申請書</t>
    <rPh sb="4" eb="6">
      <t>レイワ</t>
    </rPh>
    <rPh sb="8" eb="10">
      <t>ネンド</t>
    </rPh>
    <rPh sb="10" eb="13">
      <t>サガケン</t>
    </rPh>
    <rPh sb="13" eb="15">
      <t>ロジ</t>
    </rPh>
    <rPh sb="15" eb="17">
      <t>ヤサイ</t>
    </rPh>
    <rPh sb="20" eb="22">
      <t>オクエン</t>
    </rPh>
    <rPh sb="25" eb="27">
      <t>スイシン</t>
    </rPh>
    <rPh sb="27" eb="29">
      <t>ジギョウ</t>
    </rPh>
    <rPh sb="29" eb="30">
      <t>ヒ</t>
    </rPh>
    <rPh sb="30" eb="33">
      <t>ホジョキン</t>
    </rPh>
    <rPh sb="33" eb="35">
      <t>コウフ</t>
    </rPh>
    <rPh sb="35" eb="38">
      <t>シンセイショ</t>
    </rPh>
    <phoneticPr fontId="1"/>
  </si>
  <si>
    <t>（様式第１号）</t>
    <phoneticPr fontId="1"/>
  </si>
  <si>
    <t>（様式第３号）</t>
    <phoneticPr fontId="1"/>
  </si>
  <si>
    <t>　　　 令和　　年度佐賀県露地野菜100億円アップ推進事業費補助金変更承認申請書</t>
    <rPh sb="4" eb="6">
      <t>レイワ</t>
    </rPh>
    <rPh sb="8" eb="10">
      <t>ネンド</t>
    </rPh>
    <rPh sb="10" eb="13">
      <t>サガケン</t>
    </rPh>
    <rPh sb="13" eb="15">
      <t>ロジ</t>
    </rPh>
    <rPh sb="15" eb="17">
      <t>ヤサイ</t>
    </rPh>
    <rPh sb="20" eb="22">
      <t>オクエン</t>
    </rPh>
    <rPh sb="25" eb="27">
      <t>スイシン</t>
    </rPh>
    <rPh sb="27" eb="29">
      <t>ジギョウ</t>
    </rPh>
    <rPh sb="29" eb="30">
      <t>ヒ</t>
    </rPh>
    <rPh sb="30" eb="33">
      <t>ホジョキン</t>
    </rPh>
    <rPh sb="33" eb="35">
      <t>ヘンコウ</t>
    </rPh>
    <rPh sb="35" eb="37">
      <t>ショウニン</t>
    </rPh>
    <rPh sb="37" eb="40">
      <t>シンセイショ</t>
    </rPh>
    <phoneticPr fontId="1"/>
  </si>
  <si>
    <t>　令和　　年　　月　　日付け　　　第　　号で補助金交付決定の通知があった令和　　年度佐</t>
    <phoneticPr fontId="1"/>
  </si>
  <si>
    <t>賀県露地野菜100億円アップ推進事業について、下記により事業の内容及び経費の配分を変更し</t>
    <phoneticPr fontId="1"/>
  </si>
  <si>
    <t>〔金　　　　　　　円の追加交付（減額承認）を受け〕たいので、佐賀県補助金等交付規則及び佐</t>
    <phoneticPr fontId="1"/>
  </si>
  <si>
    <t>賀県露地野菜100億円アップ推進事業費補助金交付要綱の規定により、関係書類を添えて申請しま</t>
    <phoneticPr fontId="1"/>
  </si>
  <si>
    <t>す。</t>
    <phoneticPr fontId="1"/>
  </si>
  <si>
    <t>２　金額の変更がない変更申請の場合は、［　　］の部分は削除すること。</t>
    <phoneticPr fontId="1"/>
  </si>
  <si>
    <t>３　記以下は、補助金交付申請書に準じて作成すること。この場合において、同様式中「事業の目</t>
    <phoneticPr fontId="1"/>
  </si>
  <si>
    <t>　的」を「変更の理由」に書き換え、事業計画及び経費の配分が変更前と変更後で比較できるよう</t>
    <phoneticPr fontId="1"/>
  </si>
  <si>
    <t>　に変更部分を二段書きとし、変更前を（　　）書きで上段に記載すること。</t>
    <phoneticPr fontId="1"/>
  </si>
  <si>
    <t>４　個人申請の場合、代表者役職名・氏名の項は記入不要。</t>
  </si>
  <si>
    <t>　　　 令和　　年度佐賀県露地野菜100億円アップ推進事業費補助金実積報告書</t>
    <rPh sb="4" eb="6">
      <t>レイワ</t>
    </rPh>
    <rPh sb="8" eb="10">
      <t>ネンド</t>
    </rPh>
    <rPh sb="10" eb="13">
      <t>サガケン</t>
    </rPh>
    <rPh sb="13" eb="15">
      <t>ロジ</t>
    </rPh>
    <rPh sb="15" eb="17">
      <t>ヤサイ</t>
    </rPh>
    <rPh sb="20" eb="22">
      <t>オクエン</t>
    </rPh>
    <rPh sb="25" eb="27">
      <t>スイシン</t>
    </rPh>
    <rPh sb="27" eb="29">
      <t>ジギョウ</t>
    </rPh>
    <rPh sb="29" eb="30">
      <t>ヒ</t>
    </rPh>
    <rPh sb="30" eb="33">
      <t>ホジョキン</t>
    </rPh>
    <rPh sb="33" eb="35">
      <t>ジッセキ</t>
    </rPh>
    <rPh sb="35" eb="38">
      <t>ホウコクショ</t>
    </rPh>
    <phoneticPr fontId="1"/>
  </si>
  <si>
    <t>賀県露地野菜100億円アップ推進事業について、下記のとおり事業を実施したので、佐賀県補助金</t>
    <phoneticPr fontId="1"/>
  </si>
  <si>
    <t>等交付規則及び佐賀県露地野菜100億円アップ推進事業費補助金交付要綱の規定により、関係書類</t>
    <phoneticPr fontId="1"/>
  </si>
  <si>
    <t>を添えて報告します。</t>
    <phoneticPr fontId="1"/>
  </si>
  <si>
    <t>２　記以下は、補助金交付申請書の様式に準じて作成すること。</t>
    <rPh sb="2" eb="3">
      <t>キ</t>
    </rPh>
    <rPh sb="3" eb="5">
      <t>イカ</t>
    </rPh>
    <rPh sb="7" eb="10">
      <t>ホジョキン</t>
    </rPh>
    <rPh sb="10" eb="15">
      <t>コウフシンセイショ</t>
    </rPh>
    <rPh sb="16" eb="18">
      <t>ヨウシキ</t>
    </rPh>
    <rPh sb="19" eb="20">
      <t>ジュン</t>
    </rPh>
    <rPh sb="22" eb="24">
      <t>サクセイ</t>
    </rPh>
    <phoneticPr fontId="1"/>
  </si>
  <si>
    <t>３　個人申請の場合、代表者役職名・氏名の項は記入不要。</t>
    <phoneticPr fontId="1"/>
  </si>
  <si>
    <t>所　在　地</t>
    <phoneticPr fontId="1"/>
  </si>
  <si>
    <t>代表者役職名・氏名</t>
    <phoneticPr fontId="1"/>
  </si>
  <si>
    <t>令和　年　月　日</t>
    <phoneticPr fontId="1"/>
  </si>
  <si>
    <t>　佐賀県知事　　　　　</t>
    <phoneticPr fontId="1"/>
  </si>
  <si>
    <t>山口　祥義</t>
    <rPh sb="0" eb="2">
      <t>ヤマグチ</t>
    </rPh>
    <rPh sb="3" eb="4">
      <t>ヒロ</t>
    </rPh>
    <rPh sb="4" eb="5">
      <t>ヨシ</t>
    </rPh>
    <phoneticPr fontId="1"/>
  </si>
  <si>
    <t>様</t>
    <rPh sb="0" eb="1">
      <t>サマ</t>
    </rPh>
    <phoneticPr fontId="1"/>
  </si>
  <si>
    <t>（様式第２－１号）</t>
    <phoneticPr fontId="1"/>
  </si>
  <si>
    <t>　　　・露地野菜生産拡大支援事業実施状況報告書（別紙Ｄ－２）（添付資料含む）</t>
    <rPh sb="8" eb="12">
      <t>セイサンカクダイ</t>
    </rPh>
    <rPh sb="12" eb="14">
      <t>シエン</t>
    </rPh>
    <rPh sb="18" eb="20">
      <t>ジョウキョウ</t>
    </rPh>
    <rPh sb="20" eb="23">
      <t>ホウコクショ</t>
    </rPh>
    <phoneticPr fontId="1"/>
  </si>
  <si>
    <t>１　事業の目的</t>
    <rPh sb="2" eb="4">
      <t>ジギョウ</t>
    </rPh>
    <rPh sb="5" eb="7">
      <t>モクテキ</t>
    </rPh>
    <phoneticPr fontId="1"/>
  </si>
  <si>
    <t>５　事業完了予定年月日</t>
    <rPh sb="2" eb="4">
      <t>ジギョウ</t>
    </rPh>
    <rPh sb="4" eb="6">
      <t>カンリョウ</t>
    </rPh>
    <rPh sb="6" eb="8">
      <t>ヨテイ</t>
    </rPh>
    <rPh sb="8" eb="11">
      <t>ネンガッピ</t>
    </rPh>
    <phoneticPr fontId="1"/>
  </si>
  <si>
    <t>６　収入予算</t>
    <rPh sb="2" eb="4">
      <t>シュウニュウ</t>
    </rPh>
    <rPh sb="4" eb="6">
      <t>ヨサン</t>
    </rPh>
    <phoneticPr fontId="1"/>
  </si>
  <si>
    <t>２　事業計画</t>
    <rPh sb="2" eb="4">
      <t>ジギョウ</t>
    </rPh>
    <rPh sb="4" eb="6">
      <t>ケイカク</t>
    </rPh>
    <phoneticPr fontId="1"/>
  </si>
  <si>
    <t>１　事業の成果</t>
    <rPh sb="2" eb="4">
      <t>ジギョウ</t>
    </rPh>
    <rPh sb="5" eb="7">
      <t>セイカ</t>
    </rPh>
    <phoneticPr fontId="1"/>
  </si>
  <si>
    <t>２　事業実績</t>
    <rPh sb="2" eb="4">
      <t>ジギョウ</t>
    </rPh>
    <rPh sb="4" eb="6">
      <t>ジッセキ</t>
    </rPh>
    <phoneticPr fontId="1"/>
  </si>
  <si>
    <t>本年度予算額</t>
    <rPh sb="0" eb="3">
      <t>ホンネンド</t>
    </rPh>
    <rPh sb="3" eb="6">
      <t>ヨサンガク</t>
    </rPh>
    <phoneticPr fontId="1"/>
  </si>
  <si>
    <t>本年度精算額</t>
    <rPh sb="0" eb="3">
      <t>ホンネンド</t>
    </rPh>
    <rPh sb="3" eb="5">
      <t>セイサン</t>
    </rPh>
    <rPh sb="5" eb="6">
      <t>ガク</t>
    </rPh>
    <phoneticPr fontId="1"/>
  </si>
  <si>
    <t>５　事業完了年月日</t>
    <rPh sb="2" eb="4">
      <t>ジギョウ</t>
    </rPh>
    <rPh sb="4" eb="6">
      <t>カンリョウ</t>
    </rPh>
    <rPh sb="6" eb="9">
      <t>ネンガッピ</t>
    </rPh>
    <phoneticPr fontId="1"/>
  </si>
  <si>
    <t>令和◯年◯月〇日</t>
    <rPh sb="0" eb="2">
      <t>レイワ</t>
    </rPh>
    <rPh sb="3" eb="4">
      <t>ネン</t>
    </rPh>
    <rPh sb="5" eb="6">
      <t>ガツ</t>
    </rPh>
    <rPh sb="7" eb="8">
      <t>ニチ</t>
    </rPh>
    <phoneticPr fontId="1"/>
  </si>
  <si>
    <t>（様式第７号）</t>
    <phoneticPr fontId="1"/>
  </si>
  <si>
    <t>　　　 令和　　年度佐賀県露地野菜100億円アップ推進事業費補助金交付請求書</t>
    <rPh sb="4" eb="6">
      <t>レイワ</t>
    </rPh>
    <rPh sb="8" eb="10">
      <t>ネンド</t>
    </rPh>
    <rPh sb="10" eb="13">
      <t>サガケン</t>
    </rPh>
    <rPh sb="13" eb="15">
      <t>ロジ</t>
    </rPh>
    <rPh sb="15" eb="17">
      <t>ヤサイ</t>
    </rPh>
    <rPh sb="20" eb="22">
      <t>オクエン</t>
    </rPh>
    <rPh sb="25" eb="27">
      <t>スイシン</t>
    </rPh>
    <rPh sb="27" eb="29">
      <t>ジギョウ</t>
    </rPh>
    <rPh sb="29" eb="30">
      <t>ヒ</t>
    </rPh>
    <rPh sb="30" eb="33">
      <t>ホジョキン</t>
    </rPh>
    <rPh sb="33" eb="35">
      <t>コウフ</t>
    </rPh>
    <rPh sb="35" eb="38">
      <t>セイキュウショ</t>
    </rPh>
    <phoneticPr fontId="1"/>
  </si>
  <si>
    <t>　令和　　年　　月　　日付け　　第　　号で額の確定通知があった令和　　年度佐賀県露地野</t>
    <phoneticPr fontId="1"/>
  </si>
  <si>
    <t>菜100億円アップ推進事業費補助金について、下記金額を交付されるよう佐賀県補助金等交付規則</t>
    <phoneticPr fontId="1"/>
  </si>
  <si>
    <t>及び佐賀県露地野菜100億円アップ推進事業費補助金交付要綱の規定により請求します。</t>
    <phoneticPr fontId="1"/>
  </si>
  <si>
    <t>請　  　求　　　額</t>
    <rPh sb="0" eb="1">
      <t>ショウ</t>
    </rPh>
    <rPh sb="5" eb="6">
      <t>モトム</t>
    </rPh>
    <rPh sb="9" eb="10">
      <t>ガク</t>
    </rPh>
    <phoneticPr fontId="1"/>
  </si>
  <si>
    <t>　　　内訳</t>
    <phoneticPr fontId="1"/>
  </si>
  <si>
    <t>確　定　額</t>
    <phoneticPr fontId="1"/>
  </si>
  <si>
    <t>（金額）</t>
    <rPh sb="1" eb="3">
      <t>キンガク</t>
    </rPh>
    <phoneticPr fontId="1"/>
  </si>
  <si>
    <r>
      <t>交</t>
    </r>
    <r>
      <rPr>
        <sz val="7"/>
        <color theme="1"/>
        <rFont val="ＭＳ 明朝"/>
        <family val="1"/>
        <charset val="128"/>
      </rPr>
      <t xml:space="preserve"> </t>
    </r>
    <r>
      <rPr>
        <sz val="11"/>
        <color theme="1"/>
        <rFont val="ＭＳ 明朝"/>
        <family val="1"/>
        <charset val="128"/>
      </rPr>
      <t>付</t>
    </r>
    <r>
      <rPr>
        <sz val="7"/>
        <color theme="1"/>
        <rFont val="ＭＳ 明朝"/>
        <family val="1"/>
        <charset val="128"/>
      </rPr>
      <t xml:space="preserve"> </t>
    </r>
    <r>
      <rPr>
        <sz val="11"/>
        <color theme="1"/>
        <rFont val="ＭＳ 明朝"/>
        <family val="1"/>
        <charset val="128"/>
      </rPr>
      <t>済</t>
    </r>
    <r>
      <rPr>
        <sz val="7"/>
        <color theme="1"/>
        <rFont val="ＭＳ 明朝"/>
        <family val="1"/>
        <charset val="128"/>
      </rPr>
      <t xml:space="preserve"> </t>
    </r>
    <r>
      <rPr>
        <sz val="11"/>
        <color theme="1"/>
        <rFont val="ＭＳ 明朝"/>
        <family val="1"/>
        <charset val="128"/>
      </rPr>
      <t>額　　　　　　　</t>
    </r>
    <phoneticPr fontId="1"/>
  </si>
  <si>
    <t>　　　　　　今回請求額</t>
    <phoneticPr fontId="1"/>
  </si>
  <si>
    <t>　　　　　残　　　額</t>
    <phoneticPr fontId="1"/>
  </si>
  <si>
    <t>【口座番号】</t>
    <phoneticPr fontId="1"/>
  </si>
  <si>
    <t>　口座名義人</t>
    <phoneticPr fontId="1"/>
  </si>
  <si>
    <t>　名義人のフリガナ</t>
    <phoneticPr fontId="1"/>
  </si>
  <si>
    <t>　金融機関名</t>
  </si>
  <si>
    <t>　本支店名</t>
  </si>
  <si>
    <t>　口座種類</t>
  </si>
  <si>
    <t>　口座番号</t>
  </si>
  <si>
    <t>１　「精算払」で交付する場合の様式である。</t>
  </si>
  <si>
    <t>２　表題のかっこ内には、「露地野菜導入チャレンジ事業」「露地野菜生産拡大支援事業」「露地</t>
    <phoneticPr fontId="1"/>
  </si>
  <si>
    <t>　野菜収益性プラス支援事業」「露地野菜用機械導入サポートシステム実証事業（活動経費）」の</t>
    <phoneticPr fontId="1"/>
  </si>
  <si>
    <t>　いずれかを記入する。</t>
    <phoneticPr fontId="1"/>
  </si>
  <si>
    <t>３　組織の代表者と口座名義人が異なる場合は、委任状を添付すること。</t>
  </si>
  <si>
    <t>（露地野菜生産拡大支援事業）</t>
    <rPh sb="1" eb="3">
      <t>ロジ</t>
    </rPh>
    <rPh sb="3" eb="5">
      <t>ヤサイ</t>
    </rPh>
    <rPh sb="5" eb="9">
      <t>セイサンカクダイ</t>
    </rPh>
    <rPh sb="9" eb="11">
      <t>シエン</t>
    </rPh>
    <rPh sb="11" eb="13">
      <t>ジギョウ</t>
    </rPh>
    <phoneticPr fontId="1"/>
  </si>
  <si>
    <t>事業年度</t>
    <rPh sb="0" eb="2">
      <t>ジギョウ</t>
    </rPh>
    <rPh sb="2" eb="4">
      <t>ネンド</t>
    </rPh>
    <phoneticPr fontId="1"/>
  </si>
  <si>
    <t>事業メニュー</t>
    <rPh sb="0" eb="2">
      <t>ジギョウ</t>
    </rPh>
    <phoneticPr fontId="1"/>
  </si>
  <si>
    <t>対象品目</t>
    <rPh sb="0" eb="4">
      <t>タイショウヒンモク</t>
    </rPh>
    <phoneticPr fontId="1"/>
  </si>
  <si>
    <t>現在の作付面積
（生産拡大のみ記入）</t>
    <rPh sb="0" eb="2">
      <t>ゲンザイ</t>
    </rPh>
    <rPh sb="3" eb="5">
      <t>サクツケ</t>
    </rPh>
    <rPh sb="5" eb="7">
      <t>メンセキ</t>
    </rPh>
    <rPh sb="9" eb="13">
      <t>セイサンカクダイ</t>
    </rPh>
    <rPh sb="15" eb="17">
      <t>キニュウ</t>
    </rPh>
    <phoneticPr fontId="1"/>
  </si>
  <si>
    <t>７　事業内容　取組期間（令和○年度～令和○年度）</t>
    <phoneticPr fontId="1"/>
  </si>
  <si>
    <t>８　過去の露地野菜100億円アップ推進事業実施状況</t>
    <rPh sb="2" eb="4">
      <t>カコ</t>
    </rPh>
    <rPh sb="5" eb="7">
      <t>ロジ</t>
    </rPh>
    <rPh sb="7" eb="9">
      <t>ヤサイ</t>
    </rPh>
    <rPh sb="12" eb="14">
      <t>オクエン</t>
    </rPh>
    <rPh sb="17" eb="19">
      <t>スイシン</t>
    </rPh>
    <rPh sb="19" eb="21">
      <t>ジギョウ</t>
    </rPh>
    <rPh sb="21" eb="23">
      <t>ジッシ</t>
    </rPh>
    <rPh sb="23" eb="25">
      <t>ジョウキョウ</t>
    </rPh>
    <phoneticPr fontId="1"/>
  </si>
  <si>
    <t>単価（円/10a）</t>
    <rPh sb="0" eb="2">
      <t>タンカ</t>
    </rPh>
    <rPh sb="3" eb="4">
      <t>エン</t>
    </rPh>
    <phoneticPr fontId="1"/>
  </si>
  <si>
    <t>計</t>
    <rPh sb="0" eb="1">
      <t>ケイ</t>
    </rPh>
    <phoneticPr fontId="1"/>
  </si>
  <si>
    <t>ア　土壌改良・排水対策</t>
    <phoneticPr fontId="1"/>
  </si>
  <si>
    <t>イ　病害虫防除・連作障害回避対策</t>
    <phoneticPr fontId="1"/>
  </si>
  <si>
    <t>ウ　地温安定・保水・風害対策</t>
    <phoneticPr fontId="1"/>
  </si>
  <si>
    <t>オ　省力・低コスト化対策</t>
    <phoneticPr fontId="1"/>
  </si>
  <si>
    <t xml:space="preserve">   事業活用していない</t>
    <phoneticPr fontId="1"/>
  </si>
  <si>
    <t>　 事業活用しており目標達成している</t>
    <phoneticPr fontId="1"/>
  </si>
  <si>
    <t>生産安定のための取組</t>
    <phoneticPr fontId="1"/>
  </si>
  <si>
    <t>　・事業対象圃場の所在地及び地目・面積・取組内容等が確認できる資料（参考様式３）</t>
    <phoneticPr fontId="1"/>
  </si>
  <si>
    <t>（参考様式３）</t>
    <rPh sb="1" eb="3">
      <t>サンコウ</t>
    </rPh>
    <rPh sb="3" eb="5">
      <t>ヨウシキ</t>
    </rPh>
    <phoneticPr fontId="1"/>
  </si>
  <si>
    <t>・作付圃場の所在地・地目・面積・取組実績等が確認できる資料（参考様式３）</t>
    <rPh sb="1" eb="3">
      <t>サクツ</t>
    </rPh>
    <rPh sb="3" eb="5">
      <t>ホジョウ</t>
    </rPh>
    <rPh sb="6" eb="9">
      <t>ショザイチ</t>
    </rPh>
    <rPh sb="10" eb="12">
      <t>チモク</t>
    </rPh>
    <rPh sb="13" eb="15">
      <t>メンセキ</t>
    </rPh>
    <rPh sb="16" eb="18">
      <t>トリクミ</t>
    </rPh>
    <rPh sb="18" eb="20">
      <t>ジッセキ</t>
    </rPh>
    <rPh sb="20" eb="21">
      <t>トウ</t>
    </rPh>
    <rPh sb="22" eb="24">
      <t>カクニン</t>
    </rPh>
    <rPh sb="27" eb="29">
      <t>シリョウ</t>
    </rPh>
    <rPh sb="30" eb="32">
      <t>サンコウ</t>
    </rPh>
    <rPh sb="32" eb="34">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</si>
</sst>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 "/>
    <numFmt numFmtId="177" formatCode="0_ "/>
    <numFmt numFmtId="178" formatCode="&quot;金&quot;@&quot;円&quot;"/>
    <numFmt numFmtId="179" formatCode="#,##0_ "/>
    <numFmt numFmtId="180" formatCode="#,##0_);[Red]\(#,##0\)"/>
  </numFmts>
  <fonts count="12">
    <font>
      <sz val="11"/>
      <color theme="1"/>
      <name val="游ゴシック"/>
      <family val="2"/>
      <charset val="128"/>
      <scheme val="minor"/>
    </font>
    <font>
      <sz val="6"/>
      <name val="游ゴシック"/>
      <family val="2"/>
      <charset val="128"/>
      <scheme val="minor"/>
    </font>
    <font>
      <sz val="11"/>
      <color theme="1"/>
      <name val="ＭＳ 明朝"/>
      <family val="1"/>
      <charset val="128"/>
    </font>
    <font>
      <sz val="9"/>
      <color theme="1"/>
      <name val="ＭＳ 明朝"/>
      <family val="1"/>
      <charset val="128"/>
    </font>
    <font>
      <sz val="12"/>
      <name val="ＭＳ Ｐゴシック"/>
      <family val="3"/>
      <charset val="128"/>
    </font>
    <font>
      <sz val="14"/>
      <name val="ＭＳ Ｐゴシック"/>
      <family val="3"/>
      <charset val="128"/>
    </font>
    <font>
      <sz val="11"/>
      <name val="ＭＳ Ｐゴシック"/>
      <family val="3"/>
      <charset val="128"/>
    </font>
    <font>
      <sz val="10"/>
      <name val="ＭＳ Ｐゴシック"/>
      <family val="3"/>
      <charset val="128"/>
    </font>
    <font>
      <sz val="12"/>
      <name val="游ゴシック"/>
      <family val="3"/>
      <charset val="128"/>
      <scheme val="minor"/>
    </font>
    <font>
      <b/>
      <sz val="14"/>
      <color indexed="81"/>
      <name val="MS P ゴシック"/>
      <family val="3"/>
      <charset val="128"/>
    </font>
    <font>
      <sz val="7"/>
      <color theme="1"/>
      <name val="ＭＳ 明朝"/>
      <family val="1"/>
      <charset val="128"/>
    </font>
    <font>
      <sz val="10"/>
      <color theme="1"/>
      <name val="ＭＳ 明朝"/>
      <family val="1"/>
      <charset val="128"/>
    </font>
  </fonts>
  <fills count="5">
    <fill>
      <patternFill patternType="none"/>
    </fill>
    <fill>
      <patternFill patternType="gray125"/>
    </fill>
    <fill>
      <patternFill patternType="solid">
        <fgColor rgb="FFFFE6C1"/>
        <bgColor indexed="64"/>
      </patternFill>
    </fill>
    <fill>
      <patternFill patternType="solid">
        <fgColor theme="5" tint="0.39997558519241921"/>
        <bgColor indexed="64"/>
      </patternFill>
    </fill>
    <fill>
      <patternFill patternType="solid">
        <fgColor rgb="FFFFFFBD"/>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diagonal/>
    </border>
    <border>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
    <xf numFmtId="0" fontId="0" fillId="0" borderId="0">
      <alignment vertical="center"/>
    </xf>
  </cellStyleXfs>
  <cellXfs count="242">
    <xf numFmtId="0" fontId="0" fillId="0" borderId="0" xfId="0">
      <alignment vertical="center"/>
    </xf>
    <xf numFmtId="0" fontId="2" fillId="0" borderId="0" xfId="0" applyFont="1" applyAlignment="1">
      <alignment horizontal="left"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horizontal="left" vertical="center" indent="15"/>
    </xf>
    <xf numFmtId="0" fontId="2" fillId="0" borderId="0" xfId="0" applyFont="1" applyAlignment="1">
      <alignment horizontal="left" vertical="center" indent="6"/>
    </xf>
    <xf numFmtId="0" fontId="2" fillId="0" borderId="0" xfId="0" applyFont="1" applyAlignment="1">
      <alignment horizontal="left" vertical="center" indent="2"/>
    </xf>
    <xf numFmtId="0" fontId="2" fillId="0" borderId="0" xfId="0" applyFont="1" applyAlignment="1">
      <alignment horizontal="center" vertical="center"/>
    </xf>
    <xf numFmtId="0" fontId="2" fillId="0" borderId="2" xfId="0" applyFont="1" applyBorder="1" applyAlignment="1">
      <alignment horizontal="lef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pplyAlignment="1">
      <alignment horizontal="left" vertical="center"/>
    </xf>
    <xf numFmtId="0" fontId="2" fillId="0" borderId="6" xfId="0" applyFont="1" applyBorder="1">
      <alignment vertical="center"/>
    </xf>
    <xf numFmtId="0" fontId="2" fillId="0" borderId="5"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10" xfId="0" applyFont="1" applyBorder="1" applyAlignment="1">
      <alignment horizontal="left" vertical="center"/>
    </xf>
    <xf numFmtId="0" fontId="2" fillId="0" borderId="11" xfId="0" applyFont="1" applyBorder="1">
      <alignment vertical="center"/>
    </xf>
    <xf numFmtId="0" fontId="2" fillId="0" borderId="12" xfId="0" applyFont="1" applyBorder="1">
      <alignment vertical="center"/>
    </xf>
    <xf numFmtId="0" fontId="2" fillId="0" borderId="2" xfId="0" applyFont="1" applyBorder="1">
      <alignment vertical="center"/>
    </xf>
    <xf numFmtId="0" fontId="2" fillId="0" borderId="10" xfId="0" applyFont="1" applyBorder="1">
      <alignment vertical="center"/>
    </xf>
    <xf numFmtId="0" fontId="2" fillId="0" borderId="13" xfId="0" applyFont="1" applyBorder="1">
      <alignment vertical="center"/>
    </xf>
    <xf numFmtId="0" fontId="2" fillId="0" borderId="14"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4" xfId="0" applyFont="1" applyBorder="1" applyAlignment="1">
      <alignment horizontal="center" vertical="center"/>
    </xf>
    <xf numFmtId="0" fontId="2" fillId="0" borderId="9" xfId="0" applyFont="1" applyBorder="1" applyAlignment="1">
      <alignment horizontal="center" vertical="center"/>
    </xf>
    <xf numFmtId="0" fontId="2" fillId="0" borderId="0" xfId="0" applyFont="1" applyAlignment="1">
      <alignmen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xf>
    <xf numFmtId="0" fontId="2" fillId="0" borderId="18" xfId="0" applyFont="1" applyBorder="1">
      <alignment vertical="center"/>
    </xf>
    <xf numFmtId="0" fontId="2" fillId="0" borderId="5" xfId="0" applyFont="1" applyBorder="1" applyAlignment="1">
      <alignment horizontal="center" vertical="center"/>
    </xf>
    <xf numFmtId="0" fontId="2" fillId="0" borderId="17" xfId="0" applyFont="1" applyBorder="1" applyAlignment="1">
      <alignment horizontal="center" vertical="center"/>
    </xf>
    <xf numFmtId="0" fontId="2" fillId="0" borderId="19" xfId="0" applyFont="1" applyBorder="1" applyAlignment="1">
      <alignment horizontal="center" vertical="center"/>
    </xf>
    <xf numFmtId="0" fontId="2" fillId="0" borderId="17" xfId="0" applyFont="1" applyBorder="1">
      <alignment vertical="center"/>
    </xf>
    <xf numFmtId="0" fontId="2" fillId="0" borderId="19" xfId="0" applyFont="1" applyBorder="1">
      <alignment vertical="center"/>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 xfId="0" applyFont="1" applyBorder="1" applyAlignment="1">
      <alignment horizontal="left" vertical="center"/>
    </xf>
    <xf numFmtId="0" fontId="2" fillId="0" borderId="6" xfId="0" applyFont="1" applyBorder="1" applyAlignment="1">
      <alignment horizontal="center" vertical="center"/>
    </xf>
    <xf numFmtId="0" fontId="2" fillId="0" borderId="23" xfId="0" applyFont="1" applyBorder="1" applyAlignment="1">
      <alignment horizontal="center" vertical="center"/>
    </xf>
    <xf numFmtId="0" fontId="2" fillId="0" borderId="22" xfId="0" applyFont="1" applyBorder="1" applyAlignment="1">
      <alignment horizontal="right" vertical="center"/>
    </xf>
    <xf numFmtId="0" fontId="2" fillId="0" borderId="27" xfId="0" applyFont="1" applyBorder="1" applyAlignment="1">
      <alignment horizontal="center" vertical="center"/>
    </xf>
    <xf numFmtId="0" fontId="2" fillId="0" borderId="24" xfId="0" applyFont="1" applyBorder="1" applyAlignment="1">
      <alignment horizontal="center" vertical="center"/>
    </xf>
    <xf numFmtId="0" fontId="2" fillId="0" borderId="26" xfId="0" applyFont="1" applyBorder="1" applyAlignment="1">
      <alignment horizontal="center" vertical="center"/>
    </xf>
    <xf numFmtId="0" fontId="2" fillId="0" borderId="28" xfId="0" applyFont="1" applyBorder="1" applyAlignment="1">
      <alignment horizontal="center" vertical="center"/>
    </xf>
    <xf numFmtId="0" fontId="2" fillId="0" borderId="17" xfId="0" applyFont="1" applyBorder="1" applyAlignment="1">
      <alignment horizontal="right" vertical="center"/>
    </xf>
    <xf numFmtId="0" fontId="2" fillId="0" borderId="18" xfId="0" applyFont="1" applyBorder="1" applyAlignment="1">
      <alignment horizontal="right" vertical="center"/>
    </xf>
    <xf numFmtId="0" fontId="2" fillId="0" borderId="9" xfId="0" applyFont="1" applyBorder="1" applyAlignment="1">
      <alignment horizontal="right" vertical="center"/>
    </xf>
    <xf numFmtId="0" fontId="4" fillId="0" borderId="0" xfId="0" applyFont="1">
      <alignment vertical="center"/>
    </xf>
    <xf numFmtId="0" fontId="4" fillId="0" borderId="0" xfId="0" applyFont="1" applyAlignment="1">
      <alignment horizontal="center" vertical="center"/>
    </xf>
    <xf numFmtId="0" fontId="6" fillId="2" borderId="1" xfId="0" applyFont="1" applyFill="1" applyBorder="1" applyAlignment="1">
      <alignment horizontal="center" vertical="center"/>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7" xfId="0" applyFont="1" applyBorder="1" applyAlignment="1">
      <alignment horizontal="center" vertical="center"/>
    </xf>
    <xf numFmtId="0" fontId="4" fillId="0" borderId="7" xfId="0" applyFont="1" applyBorder="1" applyAlignment="1">
      <alignment horizontal="center" vertical="center" wrapText="1"/>
    </xf>
    <xf numFmtId="0" fontId="4" fillId="0" borderId="45" xfId="0" applyFont="1" applyBorder="1" applyAlignment="1">
      <alignment horizontal="center" vertical="center"/>
    </xf>
    <xf numFmtId="0" fontId="4" fillId="0" borderId="45"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 xfId="0" applyFont="1" applyBorder="1">
      <alignment vertical="center"/>
    </xf>
    <xf numFmtId="176" fontId="4" fillId="0" borderId="1" xfId="0" applyNumberFormat="1" applyFont="1" applyBorder="1">
      <alignment vertical="center"/>
    </xf>
    <xf numFmtId="0" fontId="4" fillId="0" borderId="38" xfId="0" applyFont="1" applyBorder="1">
      <alignment vertical="center"/>
    </xf>
    <xf numFmtId="0" fontId="4" fillId="2" borderId="1" xfId="0" applyFont="1" applyFill="1" applyBorder="1">
      <alignment vertical="center"/>
    </xf>
    <xf numFmtId="0" fontId="4" fillId="0" borderId="10" xfId="0" applyFont="1" applyBorder="1" applyAlignment="1">
      <alignment horizontal="center" vertical="center"/>
    </xf>
    <xf numFmtId="176" fontId="4" fillId="0" borderId="47" xfId="0" applyNumberFormat="1" applyFont="1" applyBorder="1">
      <alignment vertical="center"/>
    </xf>
    <xf numFmtId="0" fontId="4" fillId="0" borderId="48" xfId="0" applyFont="1" applyBorder="1">
      <alignment vertical="center"/>
    </xf>
    <xf numFmtId="0" fontId="4" fillId="0" borderId="2" xfId="0" applyFont="1" applyBorder="1">
      <alignment vertical="center"/>
    </xf>
    <xf numFmtId="0" fontId="4" fillId="0" borderId="17" xfId="0" applyFont="1" applyBorder="1">
      <alignment vertical="center"/>
    </xf>
    <xf numFmtId="0" fontId="4" fillId="0" borderId="29" xfId="0" applyFont="1" applyBorder="1">
      <alignment vertical="center"/>
    </xf>
    <xf numFmtId="0" fontId="4" fillId="0" borderId="49" xfId="0" applyFont="1" applyBorder="1">
      <alignment vertical="center"/>
    </xf>
    <xf numFmtId="0" fontId="4" fillId="0" borderId="50" xfId="0" applyFont="1" applyBorder="1">
      <alignment vertical="center"/>
    </xf>
    <xf numFmtId="0" fontId="4" fillId="0" borderId="51" xfId="0" applyFont="1" applyBorder="1">
      <alignment vertical="center"/>
    </xf>
    <xf numFmtId="0" fontId="4" fillId="0" borderId="52" xfId="0" applyFont="1" applyBorder="1">
      <alignment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176" fontId="4" fillId="0" borderId="51" xfId="0" applyNumberFormat="1" applyFont="1" applyBorder="1">
      <alignment vertical="center"/>
    </xf>
    <xf numFmtId="176" fontId="4" fillId="0" borderId="52" xfId="0" applyNumberFormat="1" applyFont="1" applyBorder="1">
      <alignment vertical="center"/>
    </xf>
    <xf numFmtId="0" fontId="4" fillId="3" borderId="1" xfId="0" applyFont="1" applyFill="1" applyBorder="1" applyAlignment="1">
      <alignment horizontal="center" vertical="center"/>
    </xf>
    <xf numFmtId="0" fontId="4" fillId="0" borderId="0" xfId="0" applyFont="1" applyAlignment="1">
      <alignment horizontal="left" vertical="center" indent="1"/>
    </xf>
    <xf numFmtId="0" fontId="4" fillId="0" borderId="1" xfId="0" applyFont="1" applyBorder="1" applyAlignment="1">
      <alignment vertical="center" shrinkToFi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vertical="top" wrapText="1"/>
    </xf>
    <xf numFmtId="0" fontId="2" fillId="4" borderId="0" xfId="0" applyFont="1" applyFill="1" applyAlignment="1">
      <alignment horizontal="right" vertical="center"/>
    </xf>
    <xf numFmtId="0" fontId="2" fillId="4" borderId="0" xfId="0" applyFont="1" applyFill="1">
      <alignment vertical="center"/>
    </xf>
    <xf numFmtId="0" fontId="2" fillId="4" borderId="0" xfId="0" applyFont="1" applyFill="1" applyAlignment="1">
      <alignment horizontal="left" vertical="center"/>
    </xf>
    <xf numFmtId="0" fontId="2" fillId="4" borderId="1" xfId="0" applyFont="1" applyFill="1" applyBorder="1" applyAlignment="1">
      <alignment horizontal="left" vertical="center"/>
    </xf>
    <xf numFmtId="0" fontId="2" fillId="4" borderId="7" xfId="0" applyFont="1" applyFill="1" applyBorder="1">
      <alignment vertical="center"/>
    </xf>
    <xf numFmtId="0" fontId="2" fillId="4" borderId="27" xfId="0" applyFont="1" applyFill="1" applyBorder="1" applyAlignment="1">
      <alignment horizontal="center" vertical="center"/>
    </xf>
    <xf numFmtId="0" fontId="2" fillId="4" borderId="22" xfId="0" applyFont="1" applyFill="1" applyBorder="1" applyAlignment="1">
      <alignment horizontal="righ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8" xfId="0" applyFont="1" applyBorder="1" applyAlignment="1">
      <alignment horizontal="left" vertical="center"/>
    </xf>
    <xf numFmtId="0" fontId="4" fillId="4" borderId="1" xfId="0" applyFont="1" applyFill="1" applyBorder="1" applyAlignment="1">
      <alignment horizontal="center" vertical="center"/>
    </xf>
    <xf numFmtId="0" fontId="4" fillId="4" borderId="1" xfId="0" applyFont="1" applyFill="1" applyBorder="1">
      <alignment vertical="center"/>
    </xf>
    <xf numFmtId="0" fontId="4" fillId="4" borderId="10" xfId="0" applyFont="1" applyFill="1" applyBorder="1">
      <alignment vertical="center"/>
    </xf>
    <xf numFmtId="176" fontId="4" fillId="4" borderId="10" xfId="0" applyNumberFormat="1" applyFont="1" applyFill="1" applyBorder="1">
      <alignment vertical="center"/>
    </xf>
    <xf numFmtId="176" fontId="4" fillId="4" borderId="1" xfId="0" applyNumberFormat="1" applyFont="1" applyFill="1" applyBorder="1">
      <alignment vertical="center"/>
    </xf>
    <xf numFmtId="56" fontId="4" fillId="4" borderId="37" xfId="0" applyNumberFormat="1" applyFont="1" applyFill="1" applyBorder="1">
      <alignment vertical="center"/>
    </xf>
    <xf numFmtId="0" fontId="4" fillId="4" borderId="37" xfId="0" applyFont="1" applyFill="1" applyBorder="1">
      <alignment vertical="center"/>
    </xf>
    <xf numFmtId="176" fontId="4" fillId="4" borderId="17" xfId="0" applyNumberFormat="1" applyFont="1" applyFill="1" applyBorder="1">
      <alignment vertical="center"/>
    </xf>
    <xf numFmtId="0" fontId="2" fillId="4" borderId="1" xfId="0" applyFont="1" applyFill="1" applyBorder="1">
      <alignment vertical="center"/>
    </xf>
    <xf numFmtId="177" fontId="4" fillId="4" borderId="1" xfId="0" applyNumberFormat="1" applyFont="1" applyFill="1" applyBorder="1">
      <alignment vertical="center"/>
    </xf>
    <xf numFmtId="0" fontId="8" fillId="4" borderId="0" xfId="0" applyFont="1" applyFill="1" applyAlignment="1">
      <alignment vertical="top" wrapText="1"/>
    </xf>
    <xf numFmtId="58" fontId="8" fillId="4" borderId="0" xfId="0" applyNumberFormat="1" applyFont="1" applyFill="1" applyAlignment="1">
      <alignment horizontal="left" vertical="center"/>
    </xf>
    <xf numFmtId="0" fontId="2" fillId="4" borderId="19" xfId="0" applyFont="1" applyFill="1" applyBorder="1" applyAlignment="1">
      <alignment horizontal="center" vertical="center" wrapText="1"/>
    </xf>
    <xf numFmtId="178" fontId="2" fillId="4" borderId="0" xfId="0" applyNumberFormat="1" applyFont="1" applyFill="1">
      <alignment vertical="center"/>
    </xf>
    <xf numFmtId="0" fontId="2" fillId="0" borderId="1" xfId="0" applyFont="1" applyBorder="1" applyAlignment="1">
      <alignment horizontal="center" vertical="center"/>
    </xf>
    <xf numFmtId="0" fontId="4" fillId="4" borderId="10" xfId="0" applyFont="1" applyFill="1" applyBorder="1" applyAlignment="1">
      <alignment horizontal="center" vertical="center"/>
    </xf>
    <xf numFmtId="176" fontId="4" fillId="4" borderId="1" xfId="0" applyNumberFormat="1" applyFont="1" applyFill="1" applyBorder="1" applyAlignment="1">
      <alignment vertical="center" wrapText="1"/>
    </xf>
    <xf numFmtId="4" fontId="4" fillId="0" borderId="2" xfId="0" applyNumberFormat="1" applyFont="1" applyBorder="1">
      <alignment vertical="center"/>
    </xf>
    <xf numFmtId="4" fontId="4" fillId="0" borderId="38" xfId="0" applyNumberFormat="1" applyFont="1" applyBorder="1">
      <alignment vertical="center"/>
    </xf>
    <xf numFmtId="0" fontId="2" fillId="4" borderId="8" xfId="0" applyFont="1" applyFill="1" applyBorder="1" applyAlignment="1">
      <alignment horizontal="right" vertical="center"/>
    </xf>
    <xf numFmtId="0" fontId="2" fillId="4" borderId="18" xfId="0" applyFont="1" applyFill="1" applyBorder="1">
      <alignment vertical="center"/>
    </xf>
    <xf numFmtId="0" fontId="2" fillId="4" borderId="17" xfId="0" applyFont="1" applyFill="1" applyBorder="1">
      <alignment vertical="center"/>
    </xf>
    <xf numFmtId="177" fontId="4" fillId="4" borderId="1" xfId="0" applyNumberFormat="1" applyFont="1" applyFill="1" applyBorder="1" applyAlignment="1">
      <alignment horizontal="center" vertical="center"/>
    </xf>
    <xf numFmtId="179" fontId="4" fillId="0" borderId="1" xfId="0" applyNumberFormat="1" applyFont="1" applyBorder="1">
      <alignment vertical="center"/>
    </xf>
    <xf numFmtId="0" fontId="6" fillId="3" borderId="1" xfId="0" applyFont="1" applyFill="1" applyBorder="1" applyAlignment="1">
      <alignment horizontal="center" vertical="center"/>
    </xf>
    <xf numFmtId="0" fontId="2" fillId="4" borderId="2" xfId="0" applyFont="1" applyFill="1" applyBorder="1" applyAlignment="1">
      <alignment horizontal="left" vertical="center"/>
    </xf>
    <xf numFmtId="0" fontId="2" fillId="4" borderId="10" xfId="0" applyFont="1" applyFill="1" applyBorder="1" applyAlignment="1">
      <alignment horizontal="left" vertical="center"/>
    </xf>
    <xf numFmtId="0" fontId="2" fillId="4" borderId="5" xfId="0" applyFont="1" applyFill="1" applyBorder="1" applyAlignment="1">
      <alignment horizontal="left" vertical="center"/>
    </xf>
    <xf numFmtId="0" fontId="2" fillId="4" borderId="14" xfId="0" applyFont="1" applyFill="1" applyBorder="1" applyAlignment="1">
      <alignment horizontal="left" vertical="center"/>
    </xf>
    <xf numFmtId="0" fontId="2" fillId="4" borderId="8" xfId="0" applyFont="1" applyFill="1" applyBorder="1" applyAlignment="1">
      <alignment horizontal="left" vertical="center"/>
    </xf>
    <xf numFmtId="0" fontId="4" fillId="0" borderId="1" xfId="0" applyFont="1" applyBorder="1" applyAlignment="1">
      <alignment horizontal="right" vertical="center"/>
    </xf>
    <xf numFmtId="0" fontId="4" fillId="0" borderId="1" xfId="0" applyFont="1" applyBorder="1" applyAlignment="1">
      <alignment horizontal="center" vertical="center"/>
    </xf>
    <xf numFmtId="180" fontId="4" fillId="0" borderId="1" xfId="0" applyNumberFormat="1" applyFont="1" applyBorder="1">
      <alignment vertical="center"/>
    </xf>
    <xf numFmtId="179" fontId="4" fillId="0" borderId="1" xfId="0" applyNumberFormat="1" applyFont="1" applyBorder="1" applyAlignment="1">
      <alignment horizontal="right" vertical="center"/>
    </xf>
    <xf numFmtId="0" fontId="2" fillId="4" borderId="20" xfId="0" applyFont="1" applyFill="1" applyBorder="1" applyAlignment="1">
      <alignment horizontal="center" vertical="center"/>
    </xf>
    <xf numFmtId="0" fontId="2" fillId="0" borderId="20" xfId="0" applyFont="1" applyBorder="1" applyAlignment="1">
      <alignment horizontal="center" vertical="center"/>
    </xf>
    <xf numFmtId="0" fontId="3" fillId="0" borderId="26" xfId="0" applyFont="1" applyBorder="1" applyAlignment="1">
      <alignment horizontal="center" vertical="center" wrapText="1"/>
    </xf>
    <xf numFmtId="0" fontId="11" fillId="0" borderId="5" xfId="0" applyFont="1" applyBorder="1" applyAlignment="1">
      <alignment vertical="center" wrapText="1"/>
    </xf>
    <xf numFmtId="0" fontId="11" fillId="0" borderId="2" xfId="0" applyFont="1" applyBorder="1" applyAlignment="1">
      <alignment vertical="center" wrapText="1"/>
    </xf>
    <xf numFmtId="0" fontId="2" fillId="0" borderId="7" xfId="0" applyFont="1" applyBorder="1" applyAlignment="1">
      <alignment horizontal="right" vertical="center"/>
    </xf>
    <xf numFmtId="0" fontId="11" fillId="0" borderId="10" xfId="0" applyFont="1" applyBorder="1" applyAlignment="1">
      <alignment vertical="center" wrapText="1"/>
    </xf>
    <xf numFmtId="0" fontId="2" fillId="4" borderId="65" xfId="0" applyFont="1" applyFill="1" applyBorder="1" applyAlignment="1">
      <alignment horizontal="center" vertical="center"/>
    </xf>
    <xf numFmtId="0" fontId="2" fillId="4" borderId="66" xfId="0" applyFont="1" applyFill="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11" fillId="0" borderId="1" xfId="0" applyFont="1" applyBorder="1" applyAlignment="1">
      <alignment vertical="center" wrapText="1"/>
    </xf>
    <xf numFmtId="0" fontId="2" fillId="0" borderId="0" xfId="0" applyFont="1" applyAlignment="1">
      <alignment horizontal="left" vertical="center" wrapText="1"/>
    </xf>
    <xf numFmtId="0" fontId="2" fillId="0" borderId="64" xfId="0" applyFont="1" applyBorder="1" applyAlignment="1">
      <alignment horizontal="center" vertical="center"/>
    </xf>
    <xf numFmtId="0" fontId="2" fillId="0" borderId="25" xfId="0" applyFont="1" applyBorder="1" applyAlignment="1">
      <alignment horizontal="center" vertical="center"/>
    </xf>
    <xf numFmtId="0" fontId="2" fillId="0" borderId="17" xfId="0" applyFont="1" applyBorder="1" applyAlignment="1">
      <alignment horizontal="left" vertical="center"/>
    </xf>
    <xf numFmtId="0" fontId="2" fillId="0" borderId="19" xfId="0" applyFont="1" applyBorder="1" applyAlignment="1">
      <alignment horizontal="left" vertical="center"/>
    </xf>
    <xf numFmtId="0" fontId="2" fillId="0" borderId="18" xfId="0" applyFont="1" applyBorder="1" applyAlignment="1">
      <alignment horizontal="left" vertical="center"/>
    </xf>
    <xf numFmtId="0" fontId="2" fillId="4" borderId="10" xfId="0" applyFont="1" applyFill="1" applyBorder="1" applyAlignment="1">
      <alignment horizontal="left" vertical="top" wrapText="1"/>
    </xf>
    <xf numFmtId="0" fontId="2" fillId="4" borderId="11" xfId="0" applyFont="1" applyFill="1" applyBorder="1" applyAlignment="1">
      <alignment horizontal="left" vertical="top" wrapText="1"/>
    </xf>
    <xf numFmtId="0" fontId="2" fillId="4" borderId="12" xfId="0" applyFont="1" applyFill="1" applyBorder="1" applyAlignment="1">
      <alignment horizontal="left" vertical="top" wrapText="1"/>
    </xf>
    <xf numFmtId="0" fontId="2" fillId="4" borderId="11" xfId="0" applyFont="1" applyFill="1" applyBorder="1" applyAlignment="1">
      <alignment horizontal="left" vertical="top"/>
    </xf>
    <xf numFmtId="0" fontId="2" fillId="4" borderId="12" xfId="0" applyFont="1" applyFill="1" applyBorder="1" applyAlignment="1">
      <alignment horizontal="left" vertical="top"/>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9" xfId="0" applyFont="1" applyBorder="1" applyAlignment="1">
      <alignment horizontal="center" vertical="center" wrapText="1"/>
    </xf>
    <xf numFmtId="0" fontId="2" fillId="4" borderId="10" xfId="0" applyFont="1" applyFill="1" applyBorder="1" applyAlignment="1">
      <alignment horizontal="center" vertical="center"/>
    </xf>
    <xf numFmtId="0" fontId="2" fillId="4" borderId="12" xfId="0" applyFont="1" applyFill="1" applyBorder="1" applyAlignment="1">
      <alignment horizontal="center" vertical="center"/>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2" fillId="4" borderId="8" xfId="0" applyFont="1" applyFill="1" applyBorder="1" applyAlignment="1">
      <alignment horizontal="left" vertical="center" wrapText="1"/>
      <extLst>
        <ext xmlns:xfpb="http://schemas.microsoft.com/office/spreadsheetml/2022/featurepropertybag" uri="{C7286773-470A-42A8-94C5-96B5CB345126}">
          <xfpb:xfComplement i="0"/>
        </ext>
      </extLst>
    </xf>
    <xf numFmtId="0" fontId="4" fillId="4" borderId="2"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2" xfId="0" applyFont="1" applyFill="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4" xfId="0" applyFont="1" applyBorder="1" applyAlignment="1">
      <alignment horizontal="right" vertical="center"/>
    </xf>
    <xf numFmtId="0" fontId="4" fillId="0" borderId="9" xfId="0" applyFont="1" applyBorder="1" applyAlignment="1">
      <alignment horizontal="right" vertical="center"/>
    </xf>
    <xf numFmtId="0" fontId="4" fillId="0" borderId="53" xfId="0" applyFont="1" applyBorder="1" applyAlignment="1">
      <alignment horizontal="center" vertical="center"/>
    </xf>
    <xf numFmtId="0" fontId="4" fillId="0" borderId="62" xfId="0" applyFont="1" applyBorder="1" applyAlignment="1">
      <alignment horizontal="center" vertical="center"/>
    </xf>
    <xf numFmtId="0" fontId="4" fillId="0" borderId="54" xfId="0" applyFont="1" applyBorder="1" applyAlignment="1">
      <alignment horizontal="center" vertical="center"/>
    </xf>
    <xf numFmtId="0" fontId="5" fillId="0" borderId="0" xfId="0" applyFont="1" applyAlignment="1">
      <alignment horizontal="center" vertical="center"/>
    </xf>
    <xf numFmtId="0" fontId="4" fillId="0" borderId="19" xfId="0" applyFont="1" applyBorder="1" applyAlignment="1">
      <alignment horizontal="center" vertical="center"/>
    </xf>
    <xf numFmtId="0" fontId="4" fillId="0" borderId="17" xfId="0" applyFont="1" applyBorder="1" applyAlignment="1">
      <alignment horizontal="center" vertical="center" wrapText="1"/>
    </xf>
    <xf numFmtId="0" fontId="4" fillId="0" borderId="39" xfId="0" applyFont="1" applyBorder="1" applyAlignment="1">
      <alignment horizontal="center" vertical="center"/>
    </xf>
    <xf numFmtId="0" fontId="4" fillId="0" borderId="19"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30" xfId="0" applyFont="1" applyBorder="1" applyAlignment="1">
      <alignment horizontal="center" vertical="center"/>
    </xf>
    <xf numFmtId="0" fontId="4" fillId="0" borderId="36" xfId="0" applyFont="1" applyBorder="1" applyAlignment="1">
      <alignment horizontal="center" vertical="center"/>
    </xf>
    <xf numFmtId="0" fontId="4" fillId="0" borderId="41" xfId="0" applyFont="1" applyBorder="1" applyAlignment="1">
      <alignment horizontal="center" vertical="center"/>
    </xf>
    <xf numFmtId="0" fontId="4" fillId="0" borderId="31" xfId="0" applyFont="1" applyBorder="1" applyAlignment="1">
      <alignment horizontal="center" vertical="center"/>
    </xf>
    <xf numFmtId="0" fontId="4" fillId="0" borderId="35" xfId="0" applyFont="1" applyBorder="1" applyAlignment="1">
      <alignment horizontal="center" vertical="center"/>
    </xf>
    <xf numFmtId="0" fontId="4" fillId="0" borderId="40" xfId="0" applyFont="1" applyBorder="1" applyAlignment="1">
      <alignment horizontal="center" vertical="center"/>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1" xfId="0" applyFont="1" applyBorder="1" applyAlignment="1">
      <alignment horizontal="left" vertical="center" wrapText="1"/>
    </xf>
    <xf numFmtId="0" fontId="4" fillId="0" borderId="38" xfId="0" applyFont="1" applyBorder="1" applyAlignment="1">
      <alignment horizontal="left" vertical="center" wrapText="1"/>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 xfId="0" applyFont="1" applyBorder="1" applyAlignment="1">
      <alignment horizontal="center" vertical="center"/>
    </xf>
    <xf numFmtId="0" fontId="4" fillId="0" borderId="9" xfId="0" applyFont="1" applyBorder="1" applyAlignment="1">
      <alignment horizontal="center" vertical="center"/>
    </xf>
    <xf numFmtId="0" fontId="4" fillId="0" borderId="55"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56" xfId="0" applyFont="1" applyBorder="1" applyAlignment="1">
      <alignment horizontal="center" vertical="center"/>
    </xf>
    <xf numFmtId="0" fontId="4" fillId="0" borderId="63" xfId="0" applyFont="1" applyBorder="1" applyAlignment="1">
      <alignment horizontal="center" vertical="center"/>
    </xf>
    <xf numFmtId="0" fontId="4" fillId="0" borderId="57" xfId="0" applyFont="1" applyBorder="1" applyAlignment="1">
      <alignment horizontal="center" vertical="center"/>
    </xf>
    <xf numFmtId="0" fontId="4" fillId="0" borderId="37" xfId="0" applyFont="1" applyBorder="1" applyAlignment="1">
      <alignment horizontal="left" vertical="center" wrapText="1"/>
    </xf>
    <xf numFmtId="0" fontId="7" fillId="2" borderId="19" xfId="0" applyFont="1" applyFill="1" applyBorder="1" applyAlignment="1">
      <alignment horizontal="left" vertical="center" wrapText="1"/>
    </xf>
    <xf numFmtId="0" fontId="7" fillId="2" borderId="18" xfId="0" applyFont="1" applyFill="1" applyBorder="1" applyAlignment="1">
      <alignment horizontal="left" vertical="center" wrapText="1"/>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4" borderId="10" xfId="0" applyFont="1" applyFill="1" applyBorder="1" applyAlignment="1">
      <alignment horizontal="right" vertical="center"/>
    </xf>
    <xf numFmtId="0" fontId="4" fillId="4" borderId="12" xfId="0" applyFont="1" applyFill="1" applyBorder="1" applyAlignment="1">
      <alignment horizontal="right" vertical="center"/>
    </xf>
    <xf numFmtId="0" fontId="4" fillId="0" borderId="0" xfId="0" applyFont="1" applyAlignment="1">
      <alignment horizontal="left" vertical="center"/>
    </xf>
    <xf numFmtId="0" fontId="4" fillId="0" borderId="0" xfId="0" applyFont="1" applyAlignment="1">
      <alignment horizontal="left" vertical="center" wrapText="1"/>
    </xf>
    <xf numFmtId="0" fontId="4" fillId="3" borderId="1"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2" xfId="0" applyFont="1" applyFill="1" applyBorder="1" applyAlignment="1">
      <alignment horizontal="center" vertical="center"/>
    </xf>
    <xf numFmtId="179" fontId="4" fillId="0" borderId="10" xfId="0" applyNumberFormat="1" applyFont="1" applyBorder="1" applyAlignment="1">
      <alignment horizontal="right" vertical="center"/>
    </xf>
    <xf numFmtId="0" fontId="4" fillId="0" borderId="12" xfId="0" applyFont="1" applyBorder="1" applyAlignment="1">
      <alignment horizontal="right" vertical="center"/>
    </xf>
    <xf numFmtId="0" fontId="4" fillId="3" borderId="2"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xf>
    <xf numFmtId="0" fontId="4" fillId="0" borderId="10" xfId="0" applyFont="1" applyBorder="1" applyAlignment="1">
      <alignment horizontal="center" vertical="center"/>
    </xf>
    <xf numFmtId="179" fontId="4" fillId="0" borderId="12" xfId="0" applyNumberFormat="1" applyFont="1" applyBorder="1" applyAlignment="1">
      <alignment horizontal="right" vertical="center"/>
    </xf>
    <xf numFmtId="0" fontId="2" fillId="0" borderId="1" xfId="0" applyFont="1" applyBorder="1" applyAlignment="1">
      <alignment horizontal="left" vertical="center" wrapText="1"/>
    </xf>
    <xf numFmtId="0" fontId="2" fillId="4" borderId="1" xfId="0" applyFont="1" applyFill="1" applyBorder="1" applyAlignment="1">
      <alignment horizontal="center" vertical="center"/>
    </xf>
    <xf numFmtId="0" fontId="2"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FFFFBD"/>
      <color rgb="FFFFE6C1"/>
      <color rgb="FFFFDB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144318</xdr:colOff>
      <xdr:row>15</xdr:row>
      <xdr:rowOff>134696</xdr:rowOff>
    </xdr:from>
    <xdr:to>
      <xdr:col>16</xdr:col>
      <xdr:colOff>53841</xdr:colOff>
      <xdr:row>21</xdr:row>
      <xdr:rowOff>150032</xdr:rowOff>
    </xdr:to>
    <xdr:sp macro="" textlink="">
      <xdr:nvSpPr>
        <xdr:cNvPr id="2" name="テキスト ボックス 1">
          <a:extLst>
            <a:ext uri="{FF2B5EF4-FFF2-40B4-BE49-F238E27FC236}">
              <a16:creationId xmlns:a16="http://schemas.microsoft.com/office/drawing/2014/main" id="{8469FC78-8CA1-4910-A290-54EA63332E09}"/>
            </a:ext>
          </a:extLst>
        </xdr:cNvPr>
        <xdr:cNvSpPr txBox="1"/>
      </xdr:nvSpPr>
      <xdr:spPr>
        <a:xfrm>
          <a:off x="6311515" y="3021060"/>
          <a:ext cx="5220432" cy="1169881"/>
        </a:xfrm>
        <a:prstGeom prst="rect">
          <a:avLst/>
        </a:prstGeom>
        <a:solidFill>
          <a:schemeClr val="lt1"/>
        </a:solidFill>
        <a:ln w="571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（記入上の留意点）</a:t>
          </a:r>
          <a:endParaRPr kumimoji="1" lang="en-US" altLang="ja-JP" sz="1100"/>
        </a:p>
        <a:p>
          <a:r>
            <a:rPr kumimoji="1" lang="ja-JP" altLang="en-US" sz="1100"/>
            <a:t>・黄色塗の箇所に記入をお願いします。</a:t>
          </a:r>
          <a:endParaRPr kumimoji="1" lang="en-US" altLang="ja-JP" sz="1100"/>
        </a:p>
        <a:p>
          <a:r>
            <a:rPr kumimoji="1" lang="ja-JP" altLang="en-US" sz="1100"/>
            <a:t>・記入方法が分からない場合には、</a:t>
          </a:r>
          <a:r>
            <a:rPr kumimoji="1" lang="ja-JP" altLang="en-US" sz="1100">
              <a:solidFill>
                <a:srgbClr val="FF0000"/>
              </a:solidFill>
            </a:rPr>
            <a:t>書類中の（注意）、注）</a:t>
          </a:r>
          <a:r>
            <a:rPr kumimoji="1" lang="ja-JP" altLang="en-US" sz="1100">
              <a:solidFill>
                <a:schemeClr val="dk1"/>
              </a:solidFill>
            </a:rPr>
            <a:t>に補足説明を記載しておりますので、一度</a:t>
          </a:r>
          <a:r>
            <a:rPr kumimoji="1" lang="ja-JP" altLang="en-US" sz="1100"/>
            <a:t>確認いただくようお願いいたします。</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30480</xdr:colOff>
          <xdr:row>64</xdr:row>
          <xdr:rowOff>7620</xdr:rowOff>
        </xdr:from>
        <xdr:to>
          <xdr:col>0</xdr:col>
          <xdr:colOff>670560</xdr:colOff>
          <xdr:row>64</xdr:row>
          <xdr:rowOff>251460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1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62</xdr:row>
          <xdr:rowOff>152400</xdr:rowOff>
        </xdr:from>
        <xdr:to>
          <xdr:col>0</xdr:col>
          <xdr:colOff>678180</xdr:colOff>
          <xdr:row>63</xdr:row>
          <xdr:rowOff>228600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1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9810248\&#22303;&#22320;&#65297;&#29677;&#20849;&#26377;&#12501;&#12457;&#12523;&#12480;\DOCUME~1\SEIICH~1\LOCALS~1\Temp\notes6030C8\~307039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s101\Share\999087&#12373;&#12364;&#22290;&#33464;888&#36939;&#21205;\20_&#30476;&#21336;&#20107;&#26989;\&#9632;&#9633;&#12373;&#12364;&#22290;&#33464;888&#36939;&#21205;&#38306;&#36899;&#20107;&#26989;&#65288;R5&#65374;R8&#65289;&#9633;&#9632;\01&#35201;&#32177;&#12539;&#35201;&#38936;\03)&#38706;&#22320;&#37326;&#33756;100&#20740;&#20870;&#12450;&#12483;&#12503;&#25512;&#36914;&#20107;&#26989;\&#35201;&#32177;&#12539;&#35201;&#38936;&#25913;&#27491;_20260000&#65288;&#27096;&#24335;&#20462;&#27491;&#12289;&#21454;&#30410;&#12503;&#12521;&#12473;&#22243;&#20307;&#25215;&#35469;&#65289;\&#27096;&#24335;&#35211;&#30452;&#12375;\100&#20740;UP&#65288;&#21029;&#35352;&#65297;&#65289;&#23566;&#20837;&#12481;&#12515;&#12524;&#12531;&#12472;&#25512;&#36914;&#20107;&#26989;.xlsx" TargetMode="External"/><Relationship Id="rId1" Type="http://schemas.openxmlformats.org/officeDocument/2006/relationships/externalLinkPath" Target="/999087&#12373;&#12364;&#22290;&#33464;888&#36939;&#21205;/20_&#30476;&#21336;&#20107;&#26989;/&#9632;&#9633;&#12373;&#12364;&#22290;&#33464;888&#36939;&#21205;&#38306;&#36899;&#20107;&#26989;&#65288;R5&#65374;R8&#65289;&#9633;&#9632;/01&#35201;&#32177;&#12539;&#35201;&#38936;/03)&#38706;&#22320;&#37326;&#33756;100&#20740;&#20870;&#12450;&#12483;&#12503;&#25512;&#36914;&#20107;&#26989;/&#35201;&#32177;&#12539;&#35201;&#38936;&#25913;&#27491;_20260000&#65288;&#27096;&#24335;&#20462;&#27491;&#12289;&#21454;&#30410;&#12503;&#12521;&#12473;&#22243;&#20307;&#25215;&#35469;&#65289;/1%20&#25913;&#27491;&#20316;&#26989;/&#27096;&#24335;&#35211;&#30452;&#12375;/100&#20740;UP&#65288;&#21029;&#35352;&#65297;&#65289;&#23566;&#20837;&#12481;&#12515;&#12524;&#12531;&#12472;&#25512;&#36914;&#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整理番号表"/>
      <sheetName val="整理番号表（融資主体型補助事業）"/>
      <sheetName val="非表示マスタ"/>
      <sheetName val="コンボボックス用シート"/>
      <sheetName val="リスト（取組）"/>
      <sheetName val="単価表一覧"/>
      <sheetName val="機構P"/>
      <sheetName val="単価等"/>
      <sheetName val="番号表"/>
      <sheetName val="リスト"/>
      <sheetName val="様式⑨ー1（相談窓口実績）"/>
      <sheetName val="ドロップダウンリスト"/>
      <sheetName val="定義"/>
      <sheetName val="Sheet2"/>
      <sheetName val="リスト（編集不可）"/>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スケジュール(８月公募の場合）"/>
      <sheetName val="1-1)計画(変更)申請"/>
      <sheetName val="別紙A-1)事業計画書"/>
      <sheetName val="参考様式1)"/>
      <sheetName val="1-2)交付決定前着手届"/>
      <sheetName val="1-3)見積合せ結果報告"/>
      <sheetName val="1-4)実施状況報告"/>
      <sheetName val="別紙D-1)実施状況報告"/>
      <sheetName val="1)交付申請"/>
      <sheetName val="別紙Ａ(交付申請時)"/>
      <sheetName val="3)変更交付申請 "/>
      <sheetName val="5)実績報告書"/>
      <sheetName val="別紙Ａ(実績報告時)"/>
      <sheetName val="7)交付請求書(精算)"/>
      <sheetName val="9)交付請求書(概算) "/>
      <sheetName val="参考様式1"/>
      <sheetName val="参考様式２"/>
    </sheetNames>
    <sheetDataSet>
      <sheetData sheetId="0" refreshError="1"/>
      <sheetData sheetId="1">
        <row r="5">
          <cell r="C5" t="str">
            <v>山口　祥義</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DDD99-9B2B-4FCB-89E1-3FA6BB90FC49}">
  <sheetPr>
    <tabColor theme="3" tint="0.89999084444715716"/>
  </sheetPr>
  <dimension ref="A1:G39"/>
  <sheetViews>
    <sheetView tabSelected="1" view="pageBreakPreview" topLeftCell="A8" zoomScale="99" zoomScaleNormal="100" zoomScaleSheetLayoutView="99" workbookViewId="0">
      <selection activeCell="J9" sqref="J9"/>
    </sheetView>
  </sheetViews>
  <sheetFormatPr defaultColWidth="8.69921875" defaultRowHeight="13.2"/>
  <cols>
    <col min="1" max="1" width="6.09765625" style="2" customWidth="1"/>
    <col min="2" max="2" width="8.69921875" style="2"/>
    <col min="3" max="3" width="10.59765625" style="2" customWidth="1"/>
    <col min="4" max="4" width="8.69921875" style="2"/>
    <col min="5" max="5" width="5.3984375" style="2" customWidth="1"/>
    <col min="6" max="6" width="22.19921875" style="2" customWidth="1"/>
    <col min="7" max="7" width="21.3984375" style="2" customWidth="1"/>
    <col min="8" max="8" width="3.19921875" style="2" customWidth="1"/>
    <col min="9" max="16384" width="8.69921875" style="2"/>
  </cols>
  <sheetData>
    <row r="1" spans="1:7" ht="15" customHeight="1">
      <c r="A1" s="1" t="s">
        <v>220</v>
      </c>
    </row>
    <row r="2" spans="1:7" ht="15" customHeight="1">
      <c r="A2" s="1"/>
    </row>
    <row r="3" spans="1:7" ht="15" customHeight="1">
      <c r="G3" s="93" t="s">
        <v>216</v>
      </c>
    </row>
    <row r="4" spans="1:7" ht="15" customHeight="1">
      <c r="A4" s="1"/>
    </row>
    <row r="5" spans="1:7" ht="15" customHeight="1">
      <c r="A5" s="1" t="s">
        <v>217</v>
      </c>
      <c r="C5" s="94" t="s">
        <v>218</v>
      </c>
      <c r="D5" s="1" t="s">
        <v>219</v>
      </c>
    </row>
    <row r="6" spans="1:7" ht="15" customHeight="1">
      <c r="A6" s="1"/>
    </row>
    <row r="7" spans="1:7" ht="15" customHeight="1">
      <c r="A7" s="1"/>
    </row>
    <row r="8" spans="1:7" ht="15" customHeight="1">
      <c r="F8" s="1" t="s">
        <v>0</v>
      </c>
      <c r="G8" s="95"/>
    </row>
    <row r="9" spans="1:7" ht="15" customHeight="1">
      <c r="F9" s="1" t="s">
        <v>214</v>
      </c>
      <c r="G9" s="95"/>
    </row>
    <row r="10" spans="1:7" ht="15" customHeight="1">
      <c r="F10" s="1" t="s">
        <v>215</v>
      </c>
      <c r="G10" s="95"/>
    </row>
    <row r="11" spans="1:7" ht="15" customHeight="1">
      <c r="D11" s="1"/>
    </row>
    <row r="12" spans="1:7" ht="15" customHeight="1">
      <c r="A12" s="1"/>
    </row>
    <row r="13" spans="1:7" ht="15" customHeight="1">
      <c r="A13" s="1" t="s">
        <v>27</v>
      </c>
      <c r="F13" s="94"/>
    </row>
    <row r="14" spans="1:7" ht="15" customHeight="1">
      <c r="A14" s="5" t="s">
        <v>28</v>
      </c>
    </row>
    <row r="15" spans="1:7" ht="15" customHeight="1">
      <c r="A15" s="1"/>
    </row>
    <row r="16" spans="1:7" ht="15" customHeight="1">
      <c r="A16" s="1"/>
    </row>
    <row r="17" spans="1:7" ht="15" customHeight="1">
      <c r="A17" s="6" t="s">
        <v>29</v>
      </c>
    </row>
    <row r="18" spans="1:7" ht="15" customHeight="1">
      <c r="A18" s="1" t="s">
        <v>3</v>
      </c>
    </row>
    <row r="19" spans="1:7" ht="15" customHeight="1">
      <c r="A19" s="1"/>
    </row>
    <row r="20" spans="1:7" ht="15" customHeight="1">
      <c r="A20" s="1"/>
    </row>
    <row r="21" spans="1:7" ht="15" customHeight="1">
      <c r="A21" s="1" t="s">
        <v>2</v>
      </c>
    </row>
    <row r="22" spans="1:7" ht="15" customHeight="1">
      <c r="A22" s="1"/>
    </row>
    <row r="23" spans="1:7" ht="15" customHeight="1">
      <c r="A23" s="1"/>
    </row>
    <row r="24" spans="1:7" ht="15" customHeight="1">
      <c r="A24" s="1"/>
    </row>
    <row r="25" spans="1:7" ht="15" customHeight="1">
      <c r="A25" s="1" t="s">
        <v>41</v>
      </c>
    </row>
    <row r="26" spans="1:7" ht="15" customHeight="1">
      <c r="A26" s="1" t="s">
        <v>39</v>
      </c>
    </row>
    <row r="27" spans="1:7" ht="15" customHeight="1">
      <c r="A27" s="1" t="s">
        <v>40</v>
      </c>
    </row>
    <row r="28" spans="1:7" ht="15" customHeight="1">
      <c r="A28" s="1"/>
    </row>
    <row r="29" spans="1:7" ht="14.4" customHeight="1">
      <c r="A29" s="1"/>
    </row>
    <row r="30" spans="1:7" ht="14.4" customHeight="1">
      <c r="A30" s="1" t="s">
        <v>1</v>
      </c>
    </row>
    <row r="31" spans="1:7" ht="15.6" customHeight="1">
      <c r="A31" s="149" t="s">
        <v>36</v>
      </c>
      <c r="B31" s="149"/>
      <c r="C31" s="149"/>
      <c r="D31" s="149"/>
      <c r="E31" s="149"/>
      <c r="F31" s="149"/>
      <c r="G31" s="149"/>
    </row>
    <row r="32" spans="1:7" ht="15.6" customHeight="1">
      <c r="A32" s="2" t="s">
        <v>30</v>
      </c>
    </row>
    <row r="33" spans="1:1" ht="15.6" customHeight="1">
      <c r="A33" s="2" t="s">
        <v>31</v>
      </c>
    </row>
    <row r="34" spans="1:1" ht="15.6" customHeight="1">
      <c r="A34" s="2" t="s">
        <v>32</v>
      </c>
    </row>
    <row r="35" spans="1:1" ht="15.6" customHeight="1">
      <c r="A35" s="2" t="s">
        <v>37</v>
      </c>
    </row>
    <row r="36" spans="1:1" ht="15.6" customHeight="1">
      <c r="A36" s="2" t="s">
        <v>38</v>
      </c>
    </row>
    <row r="37" spans="1:1" ht="15.6" customHeight="1">
      <c r="A37" s="2" t="s">
        <v>33</v>
      </c>
    </row>
    <row r="38" spans="1:1" ht="15.6" customHeight="1">
      <c r="A38" s="2" t="s">
        <v>34</v>
      </c>
    </row>
    <row r="39" spans="1:1" ht="15.6" customHeight="1">
      <c r="A39" s="2" t="s">
        <v>35</v>
      </c>
    </row>
  </sheetData>
  <mergeCells count="1">
    <mergeCell ref="A31:G31"/>
  </mergeCells>
  <phoneticPr fontId="1"/>
  <pageMargins left="1.1811023622047245" right="0.70866141732283472" top="1.1811023622047245" bottom="0.74803149606299213" header="0.31496062992125984" footer="0.31496062992125984"/>
  <pageSetup paperSize="9" scale="85" fitToHeight="0"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85570-ECFD-4D34-A923-10A0C1CDEC35}">
  <sheetPr>
    <tabColor theme="5" tint="0.79998168889431442"/>
  </sheetPr>
  <dimension ref="A1:O39"/>
  <sheetViews>
    <sheetView view="pageBreakPreview" zoomScale="85" zoomScaleNormal="100" zoomScaleSheetLayoutView="85" workbookViewId="0">
      <selection activeCell="G9" sqref="G9"/>
    </sheetView>
  </sheetViews>
  <sheetFormatPr defaultColWidth="8.09765625" defaultRowHeight="14.4"/>
  <cols>
    <col min="1" max="1" width="18" style="56" customWidth="1"/>
    <col min="2" max="2" width="17" style="56" customWidth="1"/>
    <col min="3" max="3" width="6.5" style="56" customWidth="1"/>
    <col min="4" max="4" width="15.19921875" style="56" customWidth="1"/>
    <col min="5" max="5" width="11.5" style="56" customWidth="1"/>
    <col min="6" max="6" width="15.5" style="56" customWidth="1"/>
    <col min="7" max="7" width="15.3984375" style="56" customWidth="1"/>
    <col min="8" max="16384" width="8.09765625" style="56"/>
  </cols>
  <sheetData>
    <row r="1" spans="1:15" ht="26.25" customHeight="1">
      <c r="A1" s="226" t="s">
        <v>152</v>
      </c>
      <c r="B1" s="226"/>
      <c r="C1" s="226"/>
      <c r="D1" s="226"/>
      <c r="E1" s="226"/>
      <c r="F1" s="226"/>
      <c r="G1" s="226"/>
    </row>
    <row r="2" spans="1:15" ht="13.95" customHeight="1"/>
    <row r="3" spans="1:15" ht="26.25" customHeight="1">
      <c r="A3" s="56" t="s">
        <v>226</v>
      </c>
    </row>
    <row r="4" spans="1:15" ht="26.25" customHeight="1">
      <c r="A4" s="113"/>
    </row>
    <row r="5" spans="1:15" ht="26.25" customHeight="1"/>
    <row r="6" spans="1:15" ht="26.25" customHeight="1"/>
    <row r="7" spans="1:15" ht="26.25" customHeight="1">
      <c r="A7" s="56" t="s">
        <v>227</v>
      </c>
    </row>
    <row r="8" spans="1:15" s="57" customFormat="1" ht="26.25" customHeight="1">
      <c r="A8" s="86" t="s">
        <v>153</v>
      </c>
      <c r="B8" s="86" t="s">
        <v>154</v>
      </c>
      <c r="C8" s="86" t="s">
        <v>155</v>
      </c>
      <c r="D8" s="86" t="s">
        <v>156</v>
      </c>
      <c r="E8" s="86" t="s">
        <v>157</v>
      </c>
      <c r="F8" s="86" t="s">
        <v>158</v>
      </c>
      <c r="G8" s="86" t="s">
        <v>159</v>
      </c>
    </row>
    <row r="9" spans="1:15" ht="26.25" customHeight="1">
      <c r="A9" s="134" t="str">
        <f>IF('別紙A-2)事業計画書'!A13="","",'別紙A-2)事業計画書'!A13)</f>
        <v/>
      </c>
      <c r="B9" s="68" t="str">
        <f>IF(参考様式３!B17="","",参考様式３!B17)</f>
        <v/>
      </c>
      <c r="C9" s="134" t="s">
        <v>58</v>
      </c>
      <c r="D9" s="107"/>
      <c r="E9" s="112"/>
      <c r="F9" s="135" cm="1">
        <f t="array" ref="F9">(_xlfn.IFS(C9="畑",5,C9="田",3)-E9+1)*10000</f>
        <v>40000</v>
      </c>
      <c r="G9" s="135">
        <f>D9*F9*10</f>
        <v>0</v>
      </c>
    </row>
    <row r="10" spans="1:15" ht="26.25" customHeight="1">
      <c r="A10" s="134" t="str">
        <f>IF('別紙A-2)事業計画書'!A13="","",'別紙A-2)事業計画書'!A13)</f>
        <v/>
      </c>
      <c r="B10" s="68"/>
      <c r="C10" s="134" t="s">
        <v>59</v>
      </c>
      <c r="D10" s="107"/>
      <c r="E10" s="112"/>
      <c r="F10" s="135" cm="1">
        <f t="array" ref="F10">(_xlfn.IFS(C10="畑",5,C10="田",3)-E10+1)*10000</f>
        <v>60000</v>
      </c>
      <c r="G10" s="135">
        <f>D10*F10</f>
        <v>0</v>
      </c>
    </row>
    <row r="11" spans="1:15" ht="26.25" customHeight="1">
      <c r="A11" s="237" t="s">
        <v>264</v>
      </c>
      <c r="B11" s="214"/>
      <c r="C11" s="214"/>
      <c r="D11" s="214"/>
      <c r="E11" s="214"/>
      <c r="F11" s="215"/>
      <c r="G11" s="126">
        <f>SUM(G9:G10)</f>
        <v>0</v>
      </c>
    </row>
    <row r="12" spans="1:15" ht="26.25" customHeight="1">
      <c r="A12" s="56" t="s">
        <v>97</v>
      </c>
    </row>
    <row r="13" spans="1:15" ht="23.25" customHeight="1">
      <c r="A13" s="56" t="s">
        <v>160</v>
      </c>
      <c r="O13" s="87"/>
    </row>
    <row r="14" spans="1:15" ht="23.25" customHeight="1">
      <c r="A14" s="56" t="s">
        <v>161</v>
      </c>
    </row>
    <row r="15" spans="1:15" ht="39.75" customHeight="1">
      <c r="A15" s="227" t="s">
        <v>162</v>
      </c>
      <c r="B15" s="227"/>
      <c r="C15" s="227"/>
      <c r="D15" s="227"/>
      <c r="E15" s="227"/>
      <c r="F15" s="227"/>
      <c r="G15" s="227"/>
    </row>
    <row r="16" spans="1:15" ht="26.25" customHeight="1">
      <c r="A16" s="56" t="s">
        <v>163</v>
      </c>
    </row>
    <row r="17" spans="1:6" ht="26.25" customHeight="1">
      <c r="A17" s="56" t="s">
        <v>164</v>
      </c>
    </row>
    <row r="18" spans="1:6" ht="26.25" customHeight="1">
      <c r="A18" s="113"/>
    </row>
    <row r="19" spans="1:6" ht="26.25" customHeight="1"/>
    <row r="20" spans="1:6" ht="26.25" customHeight="1"/>
    <row r="21" spans="1:6" ht="26.25" customHeight="1">
      <c r="A21" s="56" t="s">
        <v>165</v>
      </c>
    </row>
    <row r="22" spans="1:6" ht="26.25" customHeight="1">
      <c r="A22" s="228" t="s">
        <v>166</v>
      </c>
      <c r="B22" s="228" t="s">
        <v>167</v>
      </c>
      <c r="C22" s="229" t="s">
        <v>168</v>
      </c>
      <c r="D22" s="230"/>
      <c r="E22" s="57"/>
    </row>
    <row r="23" spans="1:6" ht="26.25" customHeight="1">
      <c r="A23" s="228"/>
      <c r="B23" s="228"/>
      <c r="C23" s="229" t="s">
        <v>169</v>
      </c>
      <c r="D23" s="230"/>
      <c r="E23" s="57"/>
    </row>
    <row r="24" spans="1:6" ht="26.25" customHeight="1">
      <c r="A24" s="88" t="s">
        <v>170</v>
      </c>
      <c r="B24" s="136">
        <f>G11</f>
        <v>0</v>
      </c>
      <c r="C24" s="231">
        <f>B24</f>
        <v>0</v>
      </c>
      <c r="D24" s="238"/>
      <c r="E24" s="57"/>
    </row>
    <row r="25" spans="1:6" ht="26.25" customHeight="1"/>
    <row r="26" spans="1:6" ht="26.25" customHeight="1"/>
    <row r="27" spans="1:6" ht="26.25" customHeight="1">
      <c r="A27" s="56" t="s">
        <v>230</v>
      </c>
    </row>
    <row r="28" spans="1:6" ht="26.25" customHeight="1">
      <c r="A28" s="114" t="s">
        <v>231</v>
      </c>
    </row>
    <row r="29" spans="1:6" ht="26.25" customHeight="1"/>
    <row r="30" spans="1:6" ht="26.25" customHeight="1">
      <c r="A30" s="56" t="s">
        <v>171</v>
      </c>
    </row>
    <row r="31" spans="1:6" s="57" customFormat="1" ht="26.25" customHeight="1">
      <c r="A31" s="228" t="s">
        <v>166</v>
      </c>
      <c r="B31" s="89" t="s">
        <v>229</v>
      </c>
      <c r="C31" s="233" t="s">
        <v>228</v>
      </c>
      <c r="D31" s="234"/>
      <c r="E31" s="228" t="s">
        <v>174</v>
      </c>
      <c r="F31" s="228"/>
    </row>
    <row r="32" spans="1:6" s="57" customFormat="1" ht="26.25" customHeight="1">
      <c r="A32" s="228"/>
      <c r="B32" s="90"/>
      <c r="C32" s="235"/>
      <c r="D32" s="236"/>
      <c r="E32" s="86" t="s">
        <v>175</v>
      </c>
      <c r="F32" s="86" t="s">
        <v>176</v>
      </c>
    </row>
    <row r="33" spans="1:6" ht="26.25" customHeight="1">
      <c r="A33" s="68" t="s">
        <v>169</v>
      </c>
      <c r="B33" s="126">
        <f>C24</f>
        <v>0</v>
      </c>
      <c r="C33" s="231" t="e">
        <f>'別紙Ｂ（交付申請時)'!B33</f>
        <v>#VALUE!</v>
      </c>
      <c r="D33" s="238"/>
      <c r="E33" s="126" t="e" cm="1">
        <f t="array" ref="E33">_xlfn.IFS(C33&gt;B33,0,C33&lt;B33,B33-C33)</f>
        <v>#VALUE!</v>
      </c>
      <c r="F33" s="126" t="e" cm="1">
        <f t="array" ref="F33">_xlfn.IFS(C33&gt;B33,C33-B33,C33&lt;B33,0)</f>
        <v>#VALUE!</v>
      </c>
    </row>
    <row r="34" spans="1:6" ht="27.75" customHeight="1"/>
    <row r="35" spans="1:6" ht="27.75" customHeight="1">
      <c r="A35" s="56" t="s">
        <v>177</v>
      </c>
    </row>
    <row r="36" spans="1:6" ht="27.75" customHeight="1">
      <c r="A36" s="56" t="s">
        <v>178</v>
      </c>
    </row>
    <row r="37" spans="1:6" ht="27.75" customHeight="1">
      <c r="A37" s="56" t="s">
        <v>179</v>
      </c>
    </row>
    <row r="38" spans="1:6" ht="27.75" customHeight="1">
      <c r="A38" s="56" t="s">
        <v>180</v>
      </c>
    </row>
    <row r="39" spans="1:6" ht="27.75" customHeight="1"/>
  </sheetData>
  <mergeCells count="13">
    <mergeCell ref="C33:D33"/>
    <mergeCell ref="A1:G1"/>
    <mergeCell ref="A15:G15"/>
    <mergeCell ref="A22:A23"/>
    <mergeCell ref="B22:B23"/>
    <mergeCell ref="C22:D22"/>
    <mergeCell ref="C23:D23"/>
    <mergeCell ref="C24:D24"/>
    <mergeCell ref="A31:A32"/>
    <mergeCell ref="C31:D31"/>
    <mergeCell ref="E31:F31"/>
    <mergeCell ref="C32:D32"/>
    <mergeCell ref="A11:F11"/>
  </mergeCells>
  <phoneticPr fontId="1"/>
  <dataValidations count="2">
    <dataValidation type="list" allowBlank="1" showInputMessage="1" showErrorMessage="1" sqref="E9:E10" xr:uid="{0FF14E59-5981-47D8-88C5-8F3416CE68FD}">
      <formula1>"1,2,3"</formula1>
    </dataValidation>
    <dataValidation type="list" allowBlank="1" showInputMessage="1" showErrorMessage="1" sqref="C9:C10" xr:uid="{864E68DF-FC20-4B67-9ADB-9FBF3DB75002}">
      <formula1>"田,畑"</formula1>
    </dataValidation>
  </dataValidations>
  <pageMargins left="0.7" right="0.7" top="0.75" bottom="0.75" header="0.3" footer="0.3"/>
  <pageSetup paperSize="9" scale="71"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59305-4448-4156-89C7-5822B5C49304}">
  <sheetPr>
    <tabColor theme="5" tint="0.79998168889431442"/>
  </sheetPr>
  <dimension ref="A1:H47"/>
  <sheetViews>
    <sheetView view="pageBreakPreview" zoomScale="95" zoomScaleNormal="100" zoomScaleSheetLayoutView="95" workbookViewId="0">
      <selection activeCell="K12" sqref="K12"/>
    </sheetView>
  </sheetViews>
  <sheetFormatPr defaultColWidth="8.69921875" defaultRowHeight="13.2"/>
  <cols>
    <col min="1" max="1" width="6.09765625" style="2" customWidth="1"/>
    <col min="2" max="2" width="6.3984375" style="2" customWidth="1"/>
    <col min="3" max="3" width="11.8984375" style="2" customWidth="1"/>
    <col min="4" max="4" width="10.69921875" style="2" customWidth="1"/>
    <col min="5" max="5" width="3.19921875" style="2" customWidth="1"/>
    <col min="6" max="6" width="13.8984375" style="2" customWidth="1"/>
    <col min="7" max="7" width="17.59765625" style="2" customWidth="1"/>
    <col min="8" max="8" width="15.19921875" style="2" customWidth="1"/>
    <col min="9" max="16384" width="8.69921875" style="2"/>
  </cols>
  <sheetData>
    <row r="1" spans="1:8" ht="15" customHeight="1">
      <c r="A1" s="1" t="s">
        <v>232</v>
      </c>
    </row>
    <row r="2" spans="1:8" ht="15" customHeight="1">
      <c r="A2" s="1"/>
    </row>
    <row r="3" spans="1:8" ht="15" customHeight="1">
      <c r="H3" s="93" t="s">
        <v>216</v>
      </c>
    </row>
    <row r="4" spans="1:8" ht="15" customHeight="1">
      <c r="A4" s="1"/>
    </row>
    <row r="5" spans="1:8" ht="15" customHeight="1">
      <c r="A5" s="1" t="s">
        <v>217</v>
      </c>
      <c r="C5" s="2" t="str">
        <f>'[2]1-1)計画(変更)申請'!C5</f>
        <v>山口　祥義</v>
      </c>
      <c r="D5" s="1" t="s">
        <v>219</v>
      </c>
    </row>
    <row r="6" spans="1:8" ht="15" customHeight="1">
      <c r="A6" s="1"/>
    </row>
    <row r="7" spans="1:8" ht="15" customHeight="1">
      <c r="A7" s="1"/>
    </row>
    <row r="8" spans="1:8" ht="15" customHeight="1">
      <c r="G8" s="1" t="s">
        <v>0</v>
      </c>
      <c r="H8" s="1" t="str">
        <f>IF('2-1)計画(変更)申請'!G8="","",'2-1)計画(変更)申請'!G8)</f>
        <v/>
      </c>
    </row>
    <row r="9" spans="1:8" ht="15" customHeight="1">
      <c r="G9" s="1" t="s">
        <v>214</v>
      </c>
      <c r="H9" s="1" t="str">
        <f>IF('2-1)計画(変更)申請'!G9="","",'2-1)計画(変更)申請'!G9)</f>
        <v/>
      </c>
    </row>
    <row r="10" spans="1:8" ht="15" customHeight="1">
      <c r="G10" s="1" t="s">
        <v>215</v>
      </c>
      <c r="H10" s="1" t="str">
        <f>IF('2-1)計画(変更)申請'!G10="","",'2-1)計画(変更)申請'!G10)</f>
        <v/>
      </c>
    </row>
    <row r="11" spans="1:8" ht="15" customHeight="1">
      <c r="D11" s="1"/>
      <c r="H11" s="1"/>
    </row>
    <row r="12" spans="1:8" ht="15" customHeight="1">
      <c r="A12" s="1"/>
    </row>
    <row r="13" spans="1:8" ht="15" customHeight="1">
      <c r="A13" s="1" t="s">
        <v>233</v>
      </c>
      <c r="B13" s="94"/>
    </row>
    <row r="14" spans="1:8" ht="15" customHeight="1">
      <c r="D14" s="1" t="s">
        <v>256</v>
      </c>
    </row>
    <row r="15" spans="1:8" ht="15" customHeight="1">
      <c r="A15" s="1"/>
    </row>
    <row r="16" spans="1:8" ht="15" customHeight="1">
      <c r="A16" s="1"/>
    </row>
    <row r="17" spans="1:7" ht="15" customHeight="1">
      <c r="A17" s="95" t="s">
        <v>234</v>
      </c>
      <c r="B17" s="94"/>
      <c r="C17" s="94"/>
      <c r="D17" s="94"/>
      <c r="E17" s="94"/>
      <c r="G17" s="94"/>
    </row>
    <row r="18" spans="1:7" ht="15" customHeight="1">
      <c r="A18" s="2" t="s">
        <v>235</v>
      </c>
    </row>
    <row r="19" spans="1:7" ht="15" customHeight="1">
      <c r="A19" s="2" t="s">
        <v>236</v>
      </c>
    </row>
    <row r="20" spans="1:7" ht="15" customHeight="1">
      <c r="A20" s="1"/>
    </row>
    <row r="21" spans="1:7" ht="15" customHeight="1">
      <c r="A21" s="1"/>
      <c r="E21" s="3" t="s">
        <v>189</v>
      </c>
    </row>
    <row r="22" spans="1:7" ht="15" customHeight="1">
      <c r="A22" s="1"/>
    </row>
    <row r="23" spans="1:7" ht="15" customHeight="1">
      <c r="A23" s="1"/>
    </row>
    <row r="24" spans="1:7" ht="14.4" customHeight="1">
      <c r="A24" s="1"/>
      <c r="C24" s="241" t="s">
        <v>237</v>
      </c>
      <c r="D24" s="241"/>
    </row>
    <row r="25" spans="1:7" ht="14.4" customHeight="1">
      <c r="A25" s="91"/>
      <c r="C25" s="1" t="s">
        <v>238</v>
      </c>
      <c r="D25" s="3" t="s">
        <v>239</v>
      </c>
      <c r="F25" s="116" t="s">
        <v>240</v>
      </c>
      <c r="G25" s="1"/>
    </row>
    <row r="26" spans="1:7" ht="14.4" customHeight="1">
      <c r="C26" s="7"/>
      <c r="D26" s="3" t="s">
        <v>241</v>
      </c>
      <c r="F26" s="116" t="s">
        <v>240</v>
      </c>
    </row>
    <row r="27" spans="1:7">
      <c r="C27" s="7"/>
      <c r="D27" s="3" t="s">
        <v>242</v>
      </c>
      <c r="F27" s="116" t="s">
        <v>240</v>
      </c>
      <c r="G27" s="1"/>
    </row>
    <row r="28" spans="1:7">
      <c r="C28" s="7"/>
      <c r="D28" s="3" t="s">
        <v>243</v>
      </c>
      <c r="F28" s="116" t="s">
        <v>240</v>
      </c>
      <c r="G28" s="1"/>
    </row>
    <row r="29" spans="1:7">
      <c r="C29" s="7"/>
      <c r="D29" s="3"/>
      <c r="G29" s="1"/>
    </row>
    <row r="30" spans="1:7">
      <c r="B30" s="2" t="s">
        <v>244</v>
      </c>
    </row>
    <row r="31" spans="1:7" ht="16.95" customHeight="1">
      <c r="B31" s="239" t="s">
        <v>245</v>
      </c>
      <c r="C31" s="239"/>
      <c r="D31" s="240"/>
      <c r="E31" s="240"/>
      <c r="F31" s="240"/>
      <c r="G31" s="240"/>
    </row>
    <row r="32" spans="1:7" ht="16.95" customHeight="1">
      <c r="B32" s="239" t="s">
        <v>246</v>
      </c>
      <c r="C32" s="239"/>
      <c r="D32" s="240"/>
      <c r="E32" s="240"/>
      <c r="F32" s="240"/>
      <c r="G32" s="240"/>
    </row>
    <row r="33" spans="2:7" ht="16.95" customHeight="1">
      <c r="B33" s="239" t="s">
        <v>247</v>
      </c>
      <c r="C33" s="239"/>
      <c r="D33" s="240"/>
      <c r="E33" s="240"/>
      <c r="F33" s="240"/>
      <c r="G33" s="240"/>
    </row>
    <row r="34" spans="2:7" ht="16.95" customHeight="1">
      <c r="B34" s="239" t="s">
        <v>248</v>
      </c>
      <c r="C34" s="239"/>
      <c r="D34" s="240"/>
      <c r="E34" s="240"/>
      <c r="F34" s="240"/>
      <c r="G34" s="240"/>
    </row>
    <row r="35" spans="2:7" ht="16.95" customHeight="1">
      <c r="B35" s="239" t="s">
        <v>249</v>
      </c>
      <c r="C35" s="239"/>
      <c r="D35" s="240"/>
      <c r="E35" s="240"/>
      <c r="F35" s="240"/>
      <c r="G35" s="240"/>
    </row>
    <row r="36" spans="2:7" ht="16.95" customHeight="1">
      <c r="B36" s="239" t="s">
        <v>250</v>
      </c>
      <c r="C36" s="239"/>
      <c r="D36" s="240"/>
      <c r="E36" s="240"/>
      <c r="F36" s="240"/>
      <c r="G36" s="240"/>
    </row>
    <row r="37" spans="2:7" ht="15" customHeight="1"/>
    <row r="38" spans="2:7" ht="15" customHeight="1">
      <c r="B38" s="2" t="s">
        <v>1</v>
      </c>
    </row>
    <row r="39" spans="2:7" ht="15" customHeight="1">
      <c r="B39" s="2" t="s">
        <v>251</v>
      </c>
    </row>
    <row r="40" spans="2:7" ht="15" customHeight="1">
      <c r="B40" s="2" t="s">
        <v>252</v>
      </c>
    </row>
    <row r="41" spans="2:7" ht="15" customHeight="1">
      <c r="B41" s="2" t="s">
        <v>253</v>
      </c>
    </row>
    <row r="42" spans="2:7" ht="15" customHeight="1">
      <c r="B42" s="2" t="s">
        <v>254</v>
      </c>
    </row>
    <row r="43" spans="2:7" ht="15" customHeight="1">
      <c r="B43" s="2" t="s">
        <v>255</v>
      </c>
    </row>
    <row r="44" spans="2:7" ht="15" customHeight="1">
      <c r="B44" s="2" t="s">
        <v>207</v>
      </c>
    </row>
    <row r="45" spans="2:7" ht="15" customHeight="1"/>
    <row r="46" spans="2:7" ht="15" customHeight="1"/>
    <row r="47" spans="2:7" ht="15" customHeight="1"/>
  </sheetData>
  <mergeCells count="13">
    <mergeCell ref="B34:C34"/>
    <mergeCell ref="D34:G34"/>
    <mergeCell ref="B35:C35"/>
    <mergeCell ref="D35:G35"/>
    <mergeCell ref="B36:C36"/>
    <mergeCell ref="D36:G36"/>
    <mergeCell ref="B33:C33"/>
    <mergeCell ref="D33:G33"/>
    <mergeCell ref="C24:D24"/>
    <mergeCell ref="B31:C31"/>
    <mergeCell ref="D31:G31"/>
    <mergeCell ref="B32:C32"/>
    <mergeCell ref="D32:G32"/>
  </mergeCells>
  <phoneticPr fontId="1"/>
  <pageMargins left="0.7" right="0.7" top="0.75" bottom="0.75" header="0.3" footer="0.3"/>
  <pageSetup paperSize="9" scale="84"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C2631-419A-45F6-AD26-885992F876E8}">
  <sheetPr>
    <tabColor theme="3" tint="0.89999084444715716"/>
    <pageSetUpPr fitToPage="1"/>
  </sheetPr>
  <dimension ref="A1:J75"/>
  <sheetViews>
    <sheetView view="pageBreakPreview" topLeftCell="A51" zoomScale="99" zoomScaleNormal="100" zoomScaleSheetLayoutView="99" workbookViewId="0">
      <selection activeCell="N68" sqref="N68"/>
    </sheetView>
  </sheetViews>
  <sheetFormatPr defaultColWidth="8.69921875" defaultRowHeight="13.2"/>
  <cols>
    <col min="1" max="1" width="20.19921875" style="2" customWidth="1"/>
    <col min="2" max="2" width="13" style="2" customWidth="1"/>
    <col min="3" max="3" width="12.69921875" style="2" customWidth="1"/>
    <col min="4" max="4" width="12.59765625" style="2" customWidth="1"/>
    <col min="5" max="5" width="12.19921875" style="2" customWidth="1"/>
    <col min="6" max="6" width="12.59765625" style="2" customWidth="1"/>
    <col min="7" max="7" width="12.3984375" style="2" customWidth="1"/>
    <col min="8" max="8" width="3.19921875" style="2" customWidth="1"/>
    <col min="9" max="16384" width="8.69921875" style="2"/>
  </cols>
  <sheetData>
    <row r="1" spans="1:7" ht="15" customHeight="1">
      <c r="A1" s="1" t="s">
        <v>42</v>
      </c>
    </row>
    <row r="2" spans="1:7" ht="16.95" customHeight="1">
      <c r="A2" s="1"/>
      <c r="B2" s="2" t="s">
        <v>43</v>
      </c>
    </row>
    <row r="3" spans="1:7" ht="15" customHeight="1">
      <c r="F3" s="3"/>
    </row>
    <row r="4" spans="1:7" ht="15" customHeight="1">
      <c r="A4" s="1" t="s">
        <v>4</v>
      </c>
    </row>
    <row r="5" spans="1:7" ht="15" customHeight="1">
      <c r="A5" s="8" t="s">
        <v>24</v>
      </c>
      <c r="B5" s="128"/>
      <c r="C5" s="9"/>
      <c r="D5" s="9"/>
      <c r="E5" s="9"/>
      <c r="F5" s="9"/>
      <c r="G5" s="10"/>
    </row>
    <row r="6" spans="1:7" ht="15" customHeight="1">
      <c r="A6" s="17" t="s">
        <v>25</v>
      </c>
      <c r="B6" s="129"/>
      <c r="C6" s="18"/>
      <c r="D6" s="18"/>
      <c r="E6" s="18"/>
      <c r="F6" s="18"/>
      <c r="G6" s="19"/>
    </row>
    <row r="7" spans="1:7" ht="15" customHeight="1">
      <c r="A7" s="20"/>
      <c r="B7" s="130"/>
      <c r="G7" s="12"/>
    </row>
    <row r="8" spans="1:7" ht="15" customHeight="1">
      <c r="A8" s="11" t="s">
        <v>26</v>
      </c>
      <c r="B8" s="22" t="s">
        <v>6</v>
      </c>
      <c r="C8" s="131"/>
      <c r="D8" s="25"/>
      <c r="E8" s="23" t="s">
        <v>7</v>
      </c>
      <c r="F8" s="131"/>
      <c r="G8" s="24"/>
    </row>
    <row r="9" spans="1:7" ht="15" customHeight="1">
      <c r="A9" s="14"/>
      <c r="B9" s="14" t="s">
        <v>5</v>
      </c>
      <c r="C9" s="132"/>
      <c r="D9" s="15"/>
      <c r="E9" s="15"/>
      <c r="F9" s="15"/>
      <c r="G9" s="16"/>
    </row>
    <row r="10" spans="1:7" ht="15" customHeight="1">
      <c r="A10" s="2" t="s">
        <v>8</v>
      </c>
      <c r="C10" s="4"/>
    </row>
    <row r="11" spans="1:7" ht="15" customHeight="1">
      <c r="D11" s="1"/>
    </row>
    <row r="12" spans="1:7" ht="15" customHeight="1">
      <c r="A12" s="1" t="s">
        <v>44</v>
      </c>
    </row>
    <row r="13" spans="1:7" ht="15" customHeight="1">
      <c r="A13" s="96"/>
    </row>
    <row r="14" spans="1:7" ht="15" customHeight="1">
      <c r="A14" s="5"/>
    </row>
    <row r="15" spans="1:7" ht="15" customHeight="1">
      <c r="A15" s="1" t="s">
        <v>45</v>
      </c>
    </row>
    <row r="16" spans="1:7" ht="15" customHeight="1">
      <c r="A16" s="95" t="s">
        <v>9</v>
      </c>
    </row>
    <row r="17" spans="1:7" ht="15" customHeight="1">
      <c r="A17" s="1"/>
    </row>
    <row r="18" spans="1:7" ht="15" customHeight="1">
      <c r="A18" s="1"/>
    </row>
    <row r="19" spans="1:7" ht="15" customHeight="1">
      <c r="A19" s="1" t="s">
        <v>46</v>
      </c>
    </row>
    <row r="20" spans="1:7" ht="79.2" customHeight="1">
      <c r="A20" s="155" t="s">
        <v>87</v>
      </c>
      <c r="B20" s="156"/>
      <c r="C20" s="156"/>
      <c r="D20" s="156"/>
      <c r="E20" s="156"/>
      <c r="F20" s="156"/>
      <c r="G20" s="157"/>
    </row>
    <row r="21" spans="1:7" ht="14.4" customHeight="1">
      <c r="A21" s="92"/>
      <c r="B21" s="92"/>
      <c r="C21" s="92"/>
      <c r="D21" s="92"/>
      <c r="E21" s="92"/>
      <c r="F21" s="92"/>
      <c r="G21" s="92"/>
    </row>
    <row r="22" spans="1:7" ht="15" customHeight="1">
      <c r="A22" s="1"/>
    </row>
    <row r="23" spans="1:7" ht="16.2" customHeight="1">
      <c r="A23" s="1" t="s">
        <v>47</v>
      </c>
    </row>
    <row r="24" spans="1:7" ht="45" customHeight="1">
      <c r="A24" s="155" t="s">
        <v>86</v>
      </c>
      <c r="B24" s="158"/>
      <c r="C24" s="158"/>
      <c r="D24" s="158"/>
      <c r="E24" s="158"/>
      <c r="F24" s="158"/>
      <c r="G24" s="159"/>
    </row>
    <row r="25" spans="1:7" ht="16.2" customHeight="1">
      <c r="A25" s="1"/>
    </row>
    <row r="26" spans="1:7" ht="16.2" customHeight="1">
      <c r="A26" s="1" t="s">
        <v>48</v>
      </c>
    </row>
    <row r="27" spans="1:7" ht="33" customHeight="1">
      <c r="A27" s="38" t="s">
        <v>49</v>
      </c>
      <c r="B27" s="28" t="s">
        <v>50</v>
      </c>
      <c r="C27" s="34" t="s">
        <v>73</v>
      </c>
      <c r="D27" s="34" t="s">
        <v>74</v>
      </c>
      <c r="E27" s="32" t="s">
        <v>84</v>
      </c>
      <c r="F27" s="34" t="s">
        <v>85</v>
      </c>
      <c r="G27" s="32" t="s">
        <v>75</v>
      </c>
    </row>
    <row r="28" spans="1:7" ht="16.2" customHeight="1">
      <c r="A28" s="35"/>
      <c r="B28" s="16"/>
      <c r="C28" s="39" t="s">
        <v>51</v>
      </c>
      <c r="D28" s="44" t="s">
        <v>52</v>
      </c>
      <c r="E28" s="46" t="s">
        <v>53</v>
      </c>
      <c r="F28" s="42" t="s">
        <v>54</v>
      </c>
      <c r="G28" s="46" t="s">
        <v>55</v>
      </c>
    </row>
    <row r="29" spans="1:7" ht="16.2" customHeight="1">
      <c r="A29" s="20" t="s">
        <v>56</v>
      </c>
      <c r="B29" s="26" t="s">
        <v>58</v>
      </c>
      <c r="C29" s="53" t="str">
        <f>IF(参考様式３!G26="","",参考様式３!G26)</f>
        <v/>
      </c>
      <c r="D29" s="53" t="str">
        <f>IF(参考様式３!G27="","",参考様式３!G27)</f>
        <v/>
      </c>
      <c r="E29" s="53" t="str">
        <f>IF(参考様式３!G28="","",参考様式３!G28)</f>
        <v/>
      </c>
      <c r="F29" s="28">
        <v>3</v>
      </c>
      <c r="G29" s="53" t="str">
        <f>IFERROR(E29*F29*100,"")</f>
        <v/>
      </c>
    </row>
    <row r="30" spans="1:7" ht="16.2" customHeight="1">
      <c r="A30" s="97" t="s">
        <v>57</v>
      </c>
      <c r="B30" s="27" t="s">
        <v>59</v>
      </c>
      <c r="C30" s="54" t="str">
        <f>IF(参考様式３!H26="","",参考様式３!H26)</f>
        <v/>
      </c>
      <c r="D30" s="54" t="str">
        <f>参考様式３!H27</f>
        <v/>
      </c>
      <c r="E30" s="54" t="str">
        <f>IF(参考様式３!H28="","",参考様式３!H28)</f>
        <v/>
      </c>
      <c r="F30" s="29">
        <v>5</v>
      </c>
      <c r="G30" s="54" t="str">
        <f>IFERROR(E30*F30*100,"")</f>
        <v/>
      </c>
    </row>
    <row r="31" spans="1:7" ht="16.2" customHeight="1">
      <c r="A31" s="20" t="s">
        <v>60</v>
      </c>
      <c r="B31" s="26" t="s">
        <v>58</v>
      </c>
      <c r="C31" s="40"/>
      <c r="D31" s="40"/>
      <c r="E31" s="53"/>
      <c r="F31" s="28">
        <v>2</v>
      </c>
      <c r="G31" s="53"/>
    </row>
    <row r="32" spans="1:7" ht="16.2" customHeight="1">
      <c r="A32" s="97" t="s">
        <v>57</v>
      </c>
      <c r="B32" s="27" t="s">
        <v>59</v>
      </c>
      <c r="C32" s="36"/>
      <c r="D32" s="36"/>
      <c r="E32" s="54"/>
      <c r="F32" s="29">
        <v>4</v>
      </c>
      <c r="G32" s="54"/>
    </row>
    <row r="33" spans="1:10" ht="16.2" customHeight="1">
      <c r="A33" s="13" t="s">
        <v>61</v>
      </c>
      <c r="B33" s="37" t="s">
        <v>58</v>
      </c>
      <c r="C33" s="41"/>
      <c r="D33" s="41"/>
      <c r="E33" s="53"/>
      <c r="F33" s="46">
        <v>1</v>
      </c>
      <c r="G33" s="53"/>
    </row>
    <row r="34" spans="1:10" ht="16.2" customHeight="1">
      <c r="A34" s="97" t="s">
        <v>57</v>
      </c>
      <c r="B34" s="27" t="s">
        <v>59</v>
      </c>
      <c r="C34" s="36"/>
      <c r="D34" s="36"/>
      <c r="E34" s="54"/>
      <c r="F34" s="29">
        <v>3</v>
      </c>
      <c r="G34" s="54"/>
    </row>
    <row r="35" spans="1:10" ht="16.2" customHeight="1">
      <c r="A35" s="2" t="s">
        <v>1</v>
      </c>
      <c r="F35" s="7"/>
    </row>
    <row r="36" spans="1:10" ht="16.2" customHeight="1">
      <c r="A36" s="2" t="s">
        <v>76</v>
      </c>
      <c r="F36" s="7"/>
    </row>
    <row r="37" spans="1:10" ht="16.2" customHeight="1">
      <c r="A37" s="2" t="s">
        <v>77</v>
      </c>
      <c r="F37" s="7"/>
    </row>
    <row r="38" spans="1:10">
      <c r="A38" s="2" t="s">
        <v>78</v>
      </c>
    </row>
    <row r="41" spans="1:10" ht="13.2" customHeight="1">
      <c r="A41" s="2" t="s">
        <v>261</v>
      </c>
      <c r="B41" s="94"/>
      <c r="C41" s="94"/>
    </row>
    <row r="42" spans="1:10" ht="19.2" customHeight="1">
      <c r="A42" s="21" t="s">
        <v>271</v>
      </c>
      <c r="B42" s="18"/>
      <c r="C42" s="18"/>
      <c r="D42" s="18"/>
      <c r="E42" s="18"/>
      <c r="F42" s="18"/>
      <c r="G42" s="19"/>
    </row>
    <row r="43" spans="1:10" ht="13.2" customHeight="1">
      <c r="A43" s="152" t="s">
        <v>90</v>
      </c>
      <c r="B43" s="160" t="s">
        <v>56</v>
      </c>
      <c r="C43" s="161"/>
      <c r="D43" s="162" t="s">
        <v>60</v>
      </c>
      <c r="E43" s="162"/>
      <c r="F43" s="160" t="s">
        <v>61</v>
      </c>
      <c r="G43" s="161"/>
    </row>
    <row r="44" spans="1:10" ht="16.95" customHeight="1">
      <c r="A44" s="153"/>
      <c r="B44" s="150" t="s">
        <v>82</v>
      </c>
      <c r="C44" s="163" t="s">
        <v>109</v>
      </c>
      <c r="D44" s="150" t="s">
        <v>82</v>
      </c>
      <c r="E44" s="165" t="s">
        <v>83</v>
      </c>
      <c r="F44" s="150" t="s">
        <v>82</v>
      </c>
      <c r="G44" s="167" t="s">
        <v>83</v>
      </c>
      <c r="H44" s="7"/>
      <c r="I44" s="7"/>
      <c r="J44" s="7"/>
    </row>
    <row r="45" spans="1:10" ht="19.2" customHeight="1">
      <c r="A45" s="154"/>
      <c r="B45" s="151"/>
      <c r="C45" s="164"/>
      <c r="D45" s="151"/>
      <c r="E45" s="166"/>
      <c r="F45" s="151"/>
      <c r="G45" s="168"/>
      <c r="I45" s="30"/>
      <c r="J45" s="30"/>
    </row>
    <row r="46" spans="1:10" ht="13.2" customHeight="1">
      <c r="A46" s="13" t="s">
        <v>79</v>
      </c>
      <c r="B46" s="37"/>
      <c r="C46" s="47"/>
      <c r="D46" s="50"/>
      <c r="E46" s="7"/>
      <c r="F46" s="51"/>
      <c r="G46" s="46"/>
    </row>
    <row r="47" spans="1:10" ht="28.5" customHeight="1">
      <c r="A47" s="140" t="s">
        <v>265</v>
      </c>
      <c r="B47" s="139" t="s">
        <v>89</v>
      </c>
      <c r="C47" s="47" t="s">
        <v>88</v>
      </c>
      <c r="D47" s="52"/>
      <c r="E47" s="47"/>
      <c r="F47" s="52"/>
      <c r="G47" s="47"/>
    </row>
    <row r="48" spans="1:10" ht="28.5" customHeight="1">
      <c r="A48" s="141" t="s">
        <v>265</v>
      </c>
      <c r="B48" s="98"/>
      <c r="C48" s="137"/>
      <c r="D48" s="49"/>
      <c r="E48" s="138"/>
      <c r="F48" s="49"/>
      <c r="G48" s="138"/>
    </row>
    <row r="49" spans="1:7" ht="28.5" customHeight="1">
      <c r="A49" s="148" t="s">
        <v>266</v>
      </c>
      <c r="B49" s="98"/>
      <c r="C49" s="137"/>
      <c r="D49" s="49"/>
      <c r="E49" s="138"/>
      <c r="F49" s="49"/>
      <c r="G49" s="138"/>
    </row>
    <row r="50" spans="1:7" ht="28.5" customHeight="1">
      <c r="A50" s="140" t="s">
        <v>267</v>
      </c>
      <c r="B50" s="98"/>
      <c r="C50" s="137"/>
      <c r="D50" s="49"/>
      <c r="E50" s="138"/>
      <c r="F50" s="49"/>
      <c r="G50" s="138"/>
    </row>
    <row r="51" spans="1:7" ht="28.5" customHeight="1">
      <c r="A51" s="141" t="s">
        <v>80</v>
      </c>
      <c r="B51" s="98"/>
      <c r="C51" s="137"/>
      <c r="D51" s="49"/>
      <c r="E51" s="138"/>
      <c r="F51" s="49"/>
      <c r="G51" s="138"/>
    </row>
    <row r="52" spans="1:7" ht="28.5" customHeight="1">
      <c r="A52" s="143" t="s">
        <v>268</v>
      </c>
      <c r="B52" s="144"/>
      <c r="C52" s="145"/>
      <c r="D52" s="146"/>
      <c r="E52" s="147"/>
      <c r="F52" s="146"/>
      <c r="G52" s="147"/>
    </row>
    <row r="53" spans="1:7" ht="33.6" customHeight="1">
      <c r="A53" s="27" t="s">
        <v>81</v>
      </c>
      <c r="B53" s="14"/>
      <c r="C53" s="99" t="s">
        <v>88</v>
      </c>
      <c r="D53" s="142"/>
      <c r="E53" s="48" t="s">
        <v>110</v>
      </c>
      <c r="F53" s="142"/>
      <c r="G53" s="55" t="s">
        <v>110</v>
      </c>
    </row>
    <row r="54" spans="1:7">
      <c r="A54" s="2" t="s">
        <v>62</v>
      </c>
    </row>
    <row r="55" spans="1:7">
      <c r="A55" s="2" t="s">
        <v>91</v>
      </c>
    </row>
    <row r="56" spans="1:7">
      <c r="A56" s="2" t="s">
        <v>92</v>
      </c>
    </row>
    <row r="57" spans="1:7">
      <c r="A57" s="2" t="s">
        <v>68</v>
      </c>
    </row>
    <row r="58" spans="1:7">
      <c r="A58" s="2" t="s">
        <v>69</v>
      </c>
    </row>
    <row r="59" spans="1:7">
      <c r="A59" s="2" t="s">
        <v>70</v>
      </c>
    </row>
    <row r="60" spans="1:7">
      <c r="A60" s="2" t="s">
        <v>71</v>
      </c>
    </row>
    <row r="61" spans="1:7">
      <c r="A61" s="2" t="s">
        <v>72</v>
      </c>
    </row>
    <row r="62" spans="1:7" ht="13.2" customHeight="1"/>
    <row r="63" spans="1:7" ht="13.2" customHeight="1">
      <c r="A63" s="2" t="s">
        <v>262</v>
      </c>
    </row>
    <row r="64" spans="1:7" ht="18.75" customHeight="1">
      <c r="A64" s="94" t="s">
        <v>269</v>
      </c>
      <c r="B64" s="94"/>
      <c r="C64" s="94"/>
    </row>
    <row r="65" spans="1:5" ht="21" customHeight="1">
      <c r="A65" s="173" t="s">
        <v>270</v>
      </c>
      <c r="B65" s="173"/>
      <c r="C65" s="173"/>
    </row>
    <row r="66" spans="1:5" ht="25.95" customHeight="1">
      <c r="A66" s="117" t="s">
        <v>257</v>
      </c>
      <c r="B66" s="117" t="s">
        <v>258</v>
      </c>
      <c r="C66" s="117" t="s">
        <v>259</v>
      </c>
      <c r="D66" s="171" t="s">
        <v>260</v>
      </c>
      <c r="E66" s="172"/>
    </row>
    <row r="67" spans="1:5" ht="20.399999999999999" customHeight="1">
      <c r="A67" s="111"/>
      <c r="B67" s="111"/>
      <c r="C67" s="111"/>
      <c r="D67" s="169"/>
      <c r="E67" s="170"/>
    </row>
    <row r="68" spans="1:5" ht="13.2" customHeight="1"/>
    <row r="70" spans="1:5">
      <c r="A70" s="2" t="s">
        <v>63</v>
      </c>
    </row>
    <row r="71" spans="1:5">
      <c r="A71" s="2" t="s">
        <v>272</v>
      </c>
    </row>
    <row r="72" spans="1:5">
      <c r="A72" s="2" t="s">
        <v>64</v>
      </c>
    </row>
    <row r="73" spans="1:5">
      <c r="A73" s="2" t="s">
        <v>65</v>
      </c>
    </row>
    <row r="74" spans="1:5">
      <c r="A74" s="2" t="s">
        <v>66</v>
      </c>
    </row>
    <row r="75" spans="1:5">
      <c r="A75" s="2" t="s">
        <v>67</v>
      </c>
    </row>
  </sheetData>
  <mergeCells count="15">
    <mergeCell ref="D67:E67"/>
    <mergeCell ref="D66:E66"/>
    <mergeCell ref="A65:C65"/>
    <mergeCell ref="B44:B45"/>
    <mergeCell ref="D44:D45"/>
    <mergeCell ref="F44:F45"/>
    <mergeCell ref="A43:A45"/>
    <mergeCell ref="A20:G20"/>
    <mergeCell ref="A24:G24"/>
    <mergeCell ref="B43:C43"/>
    <mergeCell ref="D43:E43"/>
    <mergeCell ref="F43:G43"/>
    <mergeCell ref="C44:C45"/>
    <mergeCell ref="E44:E45"/>
    <mergeCell ref="G44:G45"/>
  </mergeCells>
  <phoneticPr fontId="1"/>
  <dataValidations count="1">
    <dataValidation type="list" allowBlank="1" showInputMessage="1" showErrorMessage="1" sqref="B67" xr:uid="{051BF86E-E94F-41CE-940A-91C99D7D2678}">
      <formula1>"導入チャレンジ,生産拡大,収益性プラス"</formula1>
    </dataValidation>
  </dataValidations>
  <pageMargins left="1.1023622047244095" right="0.70866141732283472" top="1.1417322834645669" bottom="0.74803149606299213" header="0.31496062992125984" footer="0.31496062992125984"/>
  <pageSetup paperSize="9" scale="76" fitToHeight="0" orientation="portrait" r:id="rId1"/>
  <rowBreaks count="1" manualBreakCount="1">
    <brk id="40"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0</xdr:col>
                    <xdr:colOff>30480</xdr:colOff>
                    <xdr:row>64</xdr:row>
                    <xdr:rowOff>7620</xdr:rowOff>
                  </from>
                  <to>
                    <xdr:col>0</xdr:col>
                    <xdr:colOff>670560</xdr:colOff>
                    <xdr:row>64</xdr:row>
                    <xdr:rowOff>251460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0</xdr:col>
                    <xdr:colOff>38100</xdr:colOff>
                    <xdr:row>62</xdr:row>
                    <xdr:rowOff>152400</xdr:rowOff>
                  </from>
                  <to>
                    <xdr:col>0</xdr:col>
                    <xdr:colOff>678180</xdr:colOff>
                    <xdr:row>63</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29B5C-7855-4B4E-B8B4-EB56194E57A3}">
  <sheetPr>
    <tabColor theme="3" tint="0.89999084444715716"/>
    <pageSetUpPr fitToPage="1"/>
  </sheetPr>
  <dimension ref="A1:R34"/>
  <sheetViews>
    <sheetView view="pageBreakPreview" topLeftCell="A9" zoomScale="90" zoomScaleNormal="100" zoomScaleSheetLayoutView="90" workbookViewId="0">
      <selection activeCell="J13" sqref="J13"/>
    </sheetView>
  </sheetViews>
  <sheetFormatPr defaultColWidth="8.09765625" defaultRowHeight="14.4"/>
  <cols>
    <col min="1" max="1" width="6.69921875" style="56" customWidth="1"/>
    <col min="2" max="2" width="14" style="56" customWidth="1"/>
    <col min="3" max="3" width="5.09765625" style="56" customWidth="1"/>
    <col min="4" max="4" width="14.5" style="56" customWidth="1"/>
    <col min="5" max="5" width="7.8984375" style="56" customWidth="1"/>
    <col min="6" max="6" width="8.69921875" style="56" customWidth="1"/>
    <col min="7" max="7" width="10.69921875" style="56" customWidth="1"/>
    <col min="8" max="10" width="11.19921875" style="56" customWidth="1"/>
    <col min="11" max="16" width="13.59765625" style="56" customWidth="1"/>
    <col min="17" max="17" width="3.69921875" style="56" customWidth="1"/>
    <col min="18" max="18" width="10.69921875" style="56" customWidth="1"/>
    <col min="19" max="19" width="1.59765625" style="56" customWidth="1"/>
    <col min="20" max="16384" width="8.09765625" style="56"/>
  </cols>
  <sheetData>
    <row r="1" spans="1:18" ht="18.600000000000001" customHeight="1">
      <c r="A1" s="56" t="s">
        <v>273</v>
      </c>
    </row>
    <row r="2" spans="1:18" ht="27" customHeight="1" thickBot="1">
      <c r="A2" s="185" t="s">
        <v>111</v>
      </c>
      <c r="B2" s="185"/>
      <c r="C2" s="185"/>
      <c r="D2" s="185"/>
      <c r="E2" s="185"/>
      <c r="F2" s="185"/>
      <c r="G2" s="185"/>
      <c r="H2" s="185"/>
      <c r="I2" s="185"/>
      <c r="J2" s="185"/>
      <c r="K2" s="185"/>
      <c r="L2" s="185"/>
      <c r="M2" s="185"/>
      <c r="N2" s="185"/>
      <c r="O2" s="185"/>
      <c r="P2" s="185"/>
    </row>
    <row r="3" spans="1:18" s="57" customFormat="1" ht="22.95" customHeight="1">
      <c r="A3" s="178"/>
      <c r="B3" s="205" t="s">
        <v>112</v>
      </c>
      <c r="C3" s="206"/>
      <c r="D3" s="205" t="s">
        <v>113</v>
      </c>
      <c r="E3" s="206"/>
      <c r="F3" s="187" t="s">
        <v>114</v>
      </c>
      <c r="G3" s="187" t="s">
        <v>115</v>
      </c>
      <c r="H3" s="191" t="s">
        <v>116</v>
      </c>
      <c r="I3" s="194" t="s">
        <v>117</v>
      </c>
      <c r="J3" s="197" t="s">
        <v>118</v>
      </c>
      <c r="K3" s="200" t="s">
        <v>119</v>
      </c>
      <c r="L3" s="201"/>
      <c r="M3" s="201"/>
      <c r="N3" s="201"/>
      <c r="O3" s="201"/>
      <c r="P3" s="202"/>
      <c r="R3" s="58" t="s">
        <v>120</v>
      </c>
    </row>
    <row r="4" spans="1:18" s="57" customFormat="1" ht="24.6" customHeight="1">
      <c r="A4" s="186"/>
      <c r="B4" s="207"/>
      <c r="C4" s="208"/>
      <c r="D4" s="207"/>
      <c r="E4" s="208"/>
      <c r="F4" s="186"/>
      <c r="G4" s="189"/>
      <c r="H4" s="192"/>
      <c r="I4" s="195"/>
      <c r="J4" s="198"/>
      <c r="K4" s="219" t="s">
        <v>121</v>
      </c>
      <c r="L4" s="203"/>
      <c r="M4" s="203" t="s">
        <v>121</v>
      </c>
      <c r="N4" s="203"/>
      <c r="O4" s="203" t="s">
        <v>121</v>
      </c>
      <c r="P4" s="204"/>
      <c r="R4" s="220" t="s">
        <v>122</v>
      </c>
    </row>
    <row r="5" spans="1:18" s="57" customFormat="1" ht="24.6" customHeight="1">
      <c r="A5" s="186"/>
      <c r="B5" s="209"/>
      <c r="C5" s="210"/>
      <c r="D5" s="209"/>
      <c r="E5" s="210"/>
      <c r="F5" s="188"/>
      <c r="G5" s="190"/>
      <c r="H5" s="193"/>
      <c r="I5" s="196"/>
      <c r="J5" s="199"/>
      <c r="K5" s="59" t="s">
        <v>123</v>
      </c>
      <c r="L5" s="60" t="s">
        <v>124</v>
      </c>
      <c r="M5" s="60" t="s">
        <v>123</v>
      </c>
      <c r="N5" s="60" t="s">
        <v>124</v>
      </c>
      <c r="O5" s="60" t="s">
        <v>123</v>
      </c>
      <c r="P5" s="61" t="s">
        <v>124</v>
      </c>
      <c r="R5" s="220"/>
    </row>
    <row r="6" spans="1:18" s="57" customFormat="1" ht="25.95" customHeight="1">
      <c r="A6" s="179"/>
      <c r="B6" s="211" t="s">
        <v>125</v>
      </c>
      <c r="C6" s="212"/>
      <c r="D6" s="222" t="s">
        <v>126</v>
      </c>
      <c r="E6" s="223"/>
      <c r="F6" s="62" t="s">
        <v>127</v>
      </c>
      <c r="G6" s="63" t="s">
        <v>128</v>
      </c>
      <c r="H6" s="63" t="s">
        <v>129</v>
      </c>
      <c r="I6" s="64" t="s">
        <v>130</v>
      </c>
      <c r="J6" s="62" t="s">
        <v>131</v>
      </c>
      <c r="K6" s="65" t="s">
        <v>132</v>
      </c>
      <c r="L6" s="66" t="s">
        <v>133</v>
      </c>
      <c r="M6" s="66" t="s">
        <v>134</v>
      </c>
      <c r="N6" s="66" t="s">
        <v>135</v>
      </c>
      <c r="O6" s="66" t="s">
        <v>136</v>
      </c>
      <c r="P6" s="67" t="s">
        <v>137</v>
      </c>
      <c r="R6" s="221"/>
    </row>
    <row r="7" spans="1:18" ht="26.25" customHeight="1">
      <c r="A7" s="103">
        <v>1</v>
      </c>
      <c r="B7" s="176"/>
      <c r="C7" s="177"/>
      <c r="D7" s="176"/>
      <c r="E7" s="177"/>
      <c r="F7" s="118"/>
      <c r="G7" s="106"/>
      <c r="H7" s="107"/>
      <c r="I7" s="108"/>
      <c r="J7" s="105"/>
      <c r="K7" s="109"/>
      <c r="L7" s="68"/>
      <c r="M7" s="104"/>
      <c r="N7" s="68"/>
      <c r="O7" s="104"/>
      <c r="P7" s="70"/>
      <c r="R7" s="71"/>
    </row>
    <row r="8" spans="1:18" ht="26.25" customHeight="1">
      <c r="A8" s="103">
        <v>2</v>
      </c>
      <c r="B8" s="176"/>
      <c r="C8" s="177"/>
      <c r="D8" s="176"/>
      <c r="E8" s="177"/>
      <c r="F8" s="118"/>
      <c r="G8" s="106"/>
      <c r="H8" s="107"/>
      <c r="I8" s="109"/>
      <c r="J8" s="105"/>
      <c r="K8" s="109"/>
      <c r="L8" s="68"/>
      <c r="M8" s="104"/>
      <c r="N8" s="68"/>
      <c r="O8" s="104"/>
      <c r="P8" s="70"/>
      <c r="R8" s="71"/>
    </row>
    <row r="9" spans="1:18" ht="26.25" customHeight="1">
      <c r="A9" s="103">
        <v>3</v>
      </c>
      <c r="B9" s="176"/>
      <c r="C9" s="177"/>
      <c r="D9" s="176"/>
      <c r="E9" s="177"/>
      <c r="F9" s="118"/>
      <c r="G9" s="106"/>
      <c r="H9" s="107"/>
      <c r="I9" s="109"/>
      <c r="J9" s="105"/>
      <c r="K9" s="109"/>
      <c r="L9" s="68"/>
      <c r="M9" s="104"/>
      <c r="N9" s="68"/>
      <c r="O9" s="104"/>
      <c r="P9" s="70"/>
      <c r="R9" s="71"/>
    </row>
    <row r="10" spans="1:18" ht="26.25" customHeight="1">
      <c r="A10" s="103">
        <v>4</v>
      </c>
      <c r="B10" s="176"/>
      <c r="C10" s="177"/>
      <c r="D10" s="176"/>
      <c r="E10" s="177"/>
      <c r="F10" s="118"/>
      <c r="G10" s="106"/>
      <c r="H10" s="119"/>
      <c r="I10" s="109"/>
      <c r="J10" s="105"/>
      <c r="K10" s="109"/>
      <c r="L10" s="68"/>
      <c r="M10" s="104"/>
      <c r="N10" s="68"/>
      <c r="O10" s="104"/>
      <c r="P10" s="70"/>
      <c r="R10" s="71"/>
    </row>
    <row r="11" spans="1:18" ht="26.25" customHeight="1">
      <c r="A11" s="103">
        <v>5</v>
      </c>
      <c r="B11" s="176"/>
      <c r="C11" s="177"/>
      <c r="D11" s="176"/>
      <c r="E11" s="177"/>
      <c r="F11" s="118"/>
      <c r="G11" s="106"/>
      <c r="H11" s="107"/>
      <c r="I11" s="109"/>
      <c r="J11" s="105"/>
      <c r="K11" s="109"/>
      <c r="L11" s="68"/>
      <c r="M11" s="104"/>
      <c r="N11" s="68"/>
      <c r="O11" s="104"/>
      <c r="P11" s="70"/>
      <c r="R11" s="71"/>
    </row>
    <row r="12" spans="1:18" ht="26.25" customHeight="1">
      <c r="A12" s="103">
        <v>6</v>
      </c>
      <c r="B12" s="176"/>
      <c r="C12" s="177"/>
      <c r="D12" s="176"/>
      <c r="E12" s="177"/>
      <c r="F12" s="118"/>
      <c r="G12" s="106"/>
      <c r="H12" s="107"/>
      <c r="I12" s="109"/>
      <c r="J12" s="105"/>
      <c r="K12" s="109"/>
      <c r="L12" s="68"/>
      <c r="M12" s="104"/>
      <c r="N12" s="68"/>
      <c r="O12" s="104"/>
      <c r="P12" s="70"/>
      <c r="R12" s="71"/>
    </row>
    <row r="13" spans="1:18" ht="26.25" customHeight="1">
      <c r="A13" s="103">
        <v>7</v>
      </c>
      <c r="B13" s="176"/>
      <c r="C13" s="177"/>
      <c r="D13" s="176"/>
      <c r="E13" s="177"/>
      <c r="F13" s="118"/>
      <c r="G13" s="106"/>
      <c r="H13" s="107"/>
      <c r="I13" s="109"/>
      <c r="J13" s="105"/>
      <c r="K13" s="109"/>
      <c r="L13" s="68"/>
      <c r="M13" s="104"/>
      <c r="N13" s="68"/>
      <c r="O13" s="104"/>
      <c r="P13" s="70"/>
      <c r="R13" s="71"/>
    </row>
    <row r="14" spans="1:18" ht="26.25" customHeight="1">
      <c r="A14" s="103">
        <v>8</v>
      </c>
      <c r="B14" s="176"/>
      <c r="C14" s="177"/>
      <c r="D14" s="176"/>
      <c r="E14" s="177"/>
      <c r="F14" s="118"/>
      <c r="G14" s="106"/>
      <c r="H14" s="107"/>
      <c r="I14" s="109"/>
      <c r="J14" s="105"/>
      <c r="K14" s="109"/>
      <c r="L14" s="68"/>
      <c r="M14" s="104"/>
      <c r="N14" s="68"/>
      <c r="O14" s="104"/>
      <c r="P14" s="70"/>
      <c r="R14" s="71"/>
    </row>
    <row r="15" spans="1:18" ht="26.25" customHeight="1">
      <c r="A15" s="103">
        <v>9</v>
      </c>
      <c r="B15" s="176"/>
      <c r="C15" s="177"/>
      <c r="D15" s="176"/>
      <c r="E15" s="177"/>
      <c r="F15" s="118"/>
      <c r="G15" s="106"/>
      <c r="H15" s="107"/>
      <c r="I15" s="109"/>
      <c r="J15" s="105"/>
      <c r="K15" s="109"/>
      <c r="L15" s="68"/>
      <c r="M15" s="104"/>
      <c r="N15" s="68"/>
      <c r="O15" s="104"/>
      <c r="P15" s="70"/>
      <c r="R15" s="71"/>
    </row>
    <row r="16" spans="1:18" ht="26.25" customHeight="1">
      <c r="A16" s="103">
        <v>10</v>
      </c>
      <c r="B16" s="176"/>
      <c r="C16" s="177"/>
      <c r="D16" s="176"/>
      <c r="E16" s="177"/>
      <c r="F16" s="118"/>
      <c r="G16" s="106"/>
      <c r="H16" s="110"/>
      <c r="I16" s="109"/>
      <c r="J16" s="105"/>
      <c r="K16" s="109"/>
      <c r="L16" s="68"/>
      <c r="M16" s="104"/>
      <c r="N16" s="68"/>
      <c r="O16" s="104"/>
      <c r="P16" s="70"/>
      <c r="R16" s="71"/>
    </row>
    <row r="17" spans="1:18" ht="26.25" customHeight="1">
      <c r="A17" s="178" t="s">
        <v>138</v>
      </c>
      <c r="B17" s="174"/>
      <c r="C17" s="180" t="s">
        <v>139</v>
      </c>
      <c r="D17" s="174"/>
      <c r="E17" s="180" t="s">
        <v>140</v>
      </c>
      <c r="F17" s="72" t="s">
        <v>141</v>
      </c>
      <c r="G17" s="73"/>
      <c r="H17" s="120" t="str">
        <f>IF(SUMIF(F7:F16,"田",H7:H16)=0,"",SUMIF(F7:F16,"田",H7:H16))</f>
        <v/>
      </c>
      <c r="I17" s="74"/>
      <c r="J17" s="75"/>
      <c r="K17" s="74"/>
      <c r="L17" s="76"/>
      <c r="M17" s="76"/>
      <c r="N17" s="76"/>
      <c r="O17" s="76"/>
      <c r="P17" s="77"/>
      <c r="R17" s="71"/>
    </row>
    <row r="18" spans="1:18" ht="24" customHeight="1" thickBot="1">
      <c r="A18" s="179"/>
      <c r="B18" s="175"/>
      <c r="C18" s="181"/>
      <c r="D18" s="175"/>
      <c r="E18" s="181"/>
      <c r="F18" s="72" t="s">
        <v>142</v>
      </c>
      <c r="G18" s="73"/>
      <c r="H18" s="121" t="str">
        <f>IF(SUMIF(F7:F16,"畑",H7:H16)=0,"",SUMIF(F7:F16,"畑",H7:H16))</f>
        <v/>
      </c>
      <c r="I18" s="78"/>
      <c r="J18" s="79"/>
      <c r="K18" s="78"/>
      <c r="L18" s="80"/>
      <c r="M18" s="80"/>
      <c r="N18" s="80"/>
      <c r="O18" s="80"/>
      <c r="P18" s="81"/>
      <c r="R18" s="71"/>
    </row>
    <row r="19" spans="1:18" ht="22.5" customHeight="1">
      <c r="A19" s="56" t="s">
        <v>143</v>
      </c>
    </row>
    <row r="20" spans="1:18" ht="22.5" customHeight="1">
      <c r="A20" s="56" t="s">
        <v>144</v>
      </c>
    </row>
    <row r="21" spans="1:18" ht="22.5" customHeight="1">
      <c r="A21" s="56" t="s">
        <v>145</v>
      </c>
    </row>
    <row r="22" spans="1:18" ht="22.5" customHeight="1">
      <c r="A22" s="56" t="s">
        <v>146</v>
      </c>
    </row>
    <row r="23" spans="1:18" ht="22.5" customHeight="1"/>
    <row r="24" spans="1:18" ht="22.5" customHeight="1" thickBot="1">
      <c r="D24" s="56" t="s">
        <v>147</v>
      </c>
    </row>
    <row r="25" spans="1:18" ht="22.5" customHeight="1">
      <c r="D25" s="182"/>
      <c r="E25" s="183"/>
      <c r="F25" s="184"/>
      <c r="G25" s="82" t="s">
        <v>141</v>
      </c>
      <c r="H25" s="82" t="s">
        <v>142</v>
      </c>
      <c r="I25" s="83" t="s">
        <v>138</v>
      </c>
    </row>
    <row r="26" spans="1:18" ht="22.5" customHeight="1">
      <c r="D26" s="213" t="s">
        <v>148</v>
      </c>
      <c r="E26" s="214"/>
      <c r="F26" s="215"/>
      <c r="G26" s="104"/>
      <c r="H26" s="104"/>
      <c r="I26" s="121" t="str">
        <f>IF(SUM(G26,H26)=0,"",SUM(G26,H26))</f>
        <v/>
      </c>
    </row>
    <row r="27" spans="1:18" ht="25.95" customHeight="1">
      <c r="D27" s="213" t="s">
        <v>149</v>
      </c>
      <c r="E27" s="214"/>
      <c r="F27" s="215"/>
      <c r="G27" s="69" t="str">
        <f>IF(H17="","",H17)</f>
        <v/>
      </c>
      <c r="H27" s="69" t="str">
        <f>IF(H18="","",H18)</f>
        <v/>
      </c>
      <c r="I27" s="121" t="str">
        <f>IF(SUM(G27,H27)=0,"",SUM(G27,H27))</f>
        <v/>
      </c>
    </row>
    <row r="28" spans="1:18" ht="22.5" customHeight="1" thickBot="1">
      <c r="D28" s="216" t="s">
        <v>150</v>
      </c>
      <c r="E28" s="217"/>
      <c r="F28" s="218"/>
      <c r="G28" s="84" t="str">
        <f>IFERROR(IF(G27-G26=0,"",G27-G26),"")</f>
        <v/>
      </c>
      <c r="H28" s="84" t="str">
        <f>IFERROR(IF(H27-H26=0,"",H27-H26),"")</f>
        <v/>
      </c>
      <c r="I28" s="85" t="str">
        <f>IFERROR(IF(I27-I26=0,"",I27-I26),"")</f>
        <v/>
      </c>
    </row>
    <row r="29" spans="1:18" ht="22.5" customHeight="1">
      <c r="D29" s="56" t="s">
        <v>151</v>
      </c>
    </row>
    <row r="30" spans="1:18" ht="22.5" customHeight="1"/>
    <row r="31" spans="1:18" ht="22.5" customHeight="1"/>
    <row r="32" spans="1:18" ht="22.5" customHeight="1"/>
    <row r="33" ht="22.5" customHeight="1"/>
    <row r="34" ht="22.5" customHeight="1"/>
  </sheetData>
  <mergeCells count="45">
    <mergeCell ref="D26:F26"/>
    <mergeCell ref="D27:F27"/>
    <mergeCell ref="D28:F28"/>
    <mergeCell ref="K4:L4"/>
    <mergeCell ref="R4:R6"/>
    <mergeCell ref="D3:E5"/>
    <mergeCell ref="D6:E6"/>
    <mergeCell ref="D17:D18"/>
    <mergeCell ref="D7:E7"/>
    <mergeCell ref="D8:E8"/>
    <mergeCell ref="D9:E9"/>
    <mergeCell ref="D10:E10"/>
    <mergeCell ref="D11:E11"/>
    <mergeCell ref="D12:E12"/>
    <mergeCell ref="D13:E13"/>
    <mergeCell ref="D14:E14"/>
    <mergeCell ref="A17:A18"/>
    <mergeCell ref="C17:C18"/>
    <mergeCell ref="E17:E18"/>
    <mergeCell ref="D25:F25"/>
    <mergeCell ref="A2:P2"/>
    <mergeCell ref="A3:A6"/>
    <mergeCell ref="F3:F5"/>
    <mergeCell ref="G3:G5"/>
    <mergeCell ref="H3:H5"/>
    <mergeCell ref="I3:I5"/>
    <mergeCell ref="J3:J5"/>
    <mergeCell ref="K3:P3"/>
    <mergeCell ref="M4:N4"/>
    <mergeCell ref="O4:P4"/>
    <mergeCell ref="B3:C5"/>
    <mergeCell ref="B6:C6"/>
    <mergeCell ref="B7:C7"/>
    <mergeCell ref="B8:C8"/>
    <mergeCell ref="B9:C9"/>
    <mergeCell ref="B10:C10"/>
    <mergeCell ref="B11:C11"/>
    <mergeCell ref="B17:B18"/>
    <mergeCell ref="B12:C12"/>
    <mergeCell ref="B13:C13"/>
    <mergeCell ref="B14:C14"/>
    <mergeCell ref="D15:E15"/>
    <mergeCell ref="D16:E16"/>
    <mergeCell ref="B15:C15"/>
    <mergeCell ref="B16:C16"/>
  </mergeCells>
  <phoneticPr fontId="1"/>
  <dataValidations count="1">
    <dataValidation type="list" allowBlank="1" showInputMessage="1" showErrorMessage="1" sqref="F7:F16" xr:uid="{5F98F394-7C4D-4127-93E1-498BDE0CA6BA}">
      <formula1>"田,畑"</formula1>
    </dataValidation>
  </dataValidations>
  <pageMargins left="0.7" right="0.25"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E47C1-182D-4CE9-BF3F-46BA39D59637}">
  <sheetPr>
    <tabColor theme="3" tint="0.89999084444715716"/>
    <pageSetUpPr fitToPage="1"/>
  </sheetPr>
  <dimension ref="A1:F33"/>
  <sheetViews>
    <sheetView view="pageBreakPreview" topLeftCell="A3" zoomScale="91" zoomScaleNormal="100" zoomScaleSheetLayoutView="91" workbookViewId="0">
      <selection activeCell="F17" sqref="F17"/>
    </sheetView>
  </sheetViews>
  <sheetFormatPr defaultColWidth="8.69921875" defaultRowHeight="13.2"/>
  <cols>
    <col min="1" max="1" width="14.19921875" style="2" customWidth="1"/>
    <col min="2" max="2" width="12" style="2" customWidth="1"/>
    <col min="3" max="3" width="5.59765625" style="2" customWidth="1"/>
    <col min="4" max="4" width="4.8984375" style="2" customWidth="1"/>
    <col min="5" max="5" width="20.3984375" style="2" customWidth="1"/>
    <col min="6" max="6" width="19.5" style="2" customWidth="1"/>
    <col min="7" max="16384" width="8.69921875" style="2"/>
  </cols>
  <sheetData>
    <row r="1" spans="1:6" ht="15" customHeight="1">
      <c r="A1" s="1" t="s">
        <v>93</v>
      </c>
    </row>
    <row r="2" spans="1:6" ht="15" customHeight="1">
      <c r="A2" s="1"/>
    </row>
    <row r="3" spans="1:6" ht="15" customHeight="1">
      <c r="F3" s="93" t="s">
        <v>216</v>
      </c>
    </row>
    <row r="4" spans="1:6" ht="15" customHeight="1">
      <c r="A4" s="1"/>
    </row>
    <row r="5" spans="1:6" ht="15" customHeight="1">
      <c r="A5" s="1" t="s">
        <v>217</v>
      </c>
      <c r="B5" s="2" t="str">
        <f>'2-1)計画(変更)申請'!C5</f>
        <v>山口　祥義</v>
      </c>
      <c r="C5" s="1" t="s">
        <v>219</v>
      </c>
    </row>
    <row r="6" spans="1:6" ht="15" customHeight="1">
      <c r="A6" s="1"/>
    </row>
    <row r="7" spans="1:6" ht="15" customHeight="1">
      <c r="A7" s="1"/>
    </row>
    <row r="8" spans="1:6" ht="15" customHeight="1">
      <c r="E8" s="1" t="s">
        <v>0</v>
      </c>
      <c r="F8" s="1" t="str">
        <f>IF('2-1)計画(変更)申請'!G8="","",'2-1)計画(変更)申請'!G8)</f>
        <v/>
      </c>
    </row>
    <row r="9" spans="1:6" ht="15" customHeight="1">
      <c r="E9" s="1" t="s">
        <v>214</v>
      </c>
      <c r="F9" s="1" t="str">
        <f>IF('2-1)計画(変更)申請'!G9="","",'2-1)計画(変更)申請'!G9)</f>
        <v/>
      </c>
    </row>
    <row r="10" spans="1:6" ht="15" customHeight="1">
      <c r="E10" s="1" t="s">
        <v>215</v>
      </c>
      <c r="F10" s="1" t="str">
        <f>IF('2-1)計画(変更)申請'!G10="","",'2-1)計画(変更)申請'!G10)</f>
        <v/>
      </c>
    </row>
    <row r="11" spans="1:6" ht="15" customHeight="1">
      <c r="D11" s="1"/>
    </row>
    <row r="12" spans="1:6" ht="15" customHeight="1">
      <c r="A12" s="1"/>
    </row>
    <row r="13" spans="1:6" ht="15" customHeight="1">
      <c r="A13" s="1" t="s">
        <v>10</v>
      </c>
    </row>
    <row r="14" spans="1:6" ht="15" customHeight="1">
      <c r="A14" s="5" t="s">
        <v>11</v>
      </c>
      <c r="B14" s="94"/>
      <c r="C14" s="94"/>
    </row>
    <row r="15" spans="1:6" ht="15" customHeight="1">
      <c r="A15" s="1"/>
    </row>
    <row r="16" spans="1:6" ht="15" customHeight="1">
      <c r="A16" s="1"/>
    </row>
    <row r="17" spans="1:1" ht="15" customHeight="1">
      <c r="A17" s="6" t="s">
        <v>94</v>
      </c>
    </row>
    <row r="18" spans="1:1" ht="15" customHeight="1">
      <c r="A18" s="1" t="s">
        <v>12</v>
      </c>
    </row>
    <row r="19" spans="1:1" ht="15" customHeight="1">
      <c r="A19" s="1"/>
    </row>
    <row r="20" spans="1:1" ht="15" customHeight="1">
      <c r="A20" s="1"/>
    </row>
    <row r="21" spans="1:1" ht="15" customHeight="1">
      <c r="A21" s="1"/>
    </row>
    <row r="22" spans="1:1" ht="15" customHeight="1">
      <c r="A22" s="1"/>
    </row>
    <row r="23" spans="1:1" ht="15" customHeight="1">
      <c r="A23" s="1"/>
    </row>
    <row r="24" spans="1:1" ht="15" customHeight="1">
      <c r="A24" s="1"/>
    </row>
    <row r="25" spans="1:1" ht="15" customHeight="1">
      <c r="A25" s="1" t="s">
        <v>14</v>
      </c>
    </row>
    <row r="26" spans="1:1" ht="15" customHeight="1">
      <c r="A26" s="1" t="s">
        <v>221</v>
      </c>
    </row>
    <row r="27" spans="1:1" ht="15" customHeight="1">
      <c r="A27" s="1"/>
    </row>
    <row r="28" spans="1:1" ht="15" customHeight="1">
      <c r="A28" s="1"/>
    </row>
    <row r="29" spans="1:1" ht="15" customHeight="1">
      <c r="A29" s="5"/>
    </row>
    <row r="30" spans="1:1" ht="15" customHeight="1">
      <c r="A30" s="1" t="s">
        <v>97</v>
      </c>
    </row>
    <row r="31" spans="1:1" ht="14.4" customHeight="1">
      <c r="A31" s="1" t="s">
        <v>96</v>
      </c>
    </row>
    <row r="32" spans="1:1" ht="14.4" customHeight="1">
      <c r="A32" s="2" t="s">
        <v>95</v>
      </c>
    </row>
    <row r="33" ht="14.4" customHeight="1"/>
  </sheetData>
  <phoneticPr fontId="1"/>
  <pageMargins left="1.1023622047244095" right="0.70866141732283472" top="1.1417322834645669" bottom="0.74803149606299213" header="0.31496062992125984" footer="0.31496062992125984"/>
  <pageSetup paperSize="9" scale="9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B4F27-5063-4125-814D-0E5ACF0103AE}">
  <sheetPr>
    <tabColor theme="3" tint="0.89999084444715716"/>
    <pageSetUpPr fitToPage="1"/>
  </sheetPr>
  <dimension ref="A1:F35"/>
  <sheetViews>
    <sheetView view="pageBreakPreview" zoomScale="70" zoomScaleNormal="100" zoomScaleSheetLayoutView="70" workbookViewId="0">
      <selection activeCell="K4" sqref="K4:K5"/>
    </sheetView>
  </sheetViews>
  <sheetFormatPr defaultColWidth="8.69921875" defaultRowHeight="13.2"/>
  <cols>
    <col min="1" max="1" width="18.8984375" style="2" customWidth="1"/>
    <col min="2" max="2" width="14.69921875" style="2" customWidth="1"/>
    <col min="3" max="3" width="14.5" style="2" customWidth="1"/>
    <col min="4" max="4" width="13.69921875" style="2" customWidth="1"/>
    <col min="5" max="5" width="22" style="2" customWidth="1"/>
    <col min="6" max="6" width="4.3984375" style="2" customWidth="1"/>
    <col min="7" max="7" width="8.09765625" style="2" customWidth="1"/>
    <col min="8" max="8" width="3.19921875" style="2" customWidth="1"/>
    <col min="9" max="16384" width="8.69921875" style="2"/>
  </cols>
  <sheetData>
    <row r="1" spans="1:6" ht="15" customHeight="1">
      <c r="A1" s="1" t="s">
        <v>108</v>
      </c>
    </row>
    <row r="2" spans="1:6" ht="16.95" customHeight="1">
      <c r="A2" s="1"/>
      <c r="B2" s="2" t="s">
        <v>98</v>
      </c>
      <c r="D2" s="94"/>
      <c r="E2" s="94"/>
    </row>
    <row r="3" spans="1:6" ht="15" customHeight="1">
      <c r="F3" s="3"/>
    </row>
    <row r="4" spans="1:6" ht="19.95" customHeight="1">
      <c r="A4" s="1" t="s">
        <v>4</v>
      </c>
    </row>
    <row r="5" spans="1:6" ht="19.2" customHeight="1">
      <c r="A5" s="8" t="s">
        <v>24</v>
      </c>
      <c r="B5" s="8" t="str">
        <f>IF('別紙A-2)事業計画書'!B5="","",'別紙A-2)事業計画書'!B5)</f>
        <v/>
      </c>
      <c r="C5" s="9"/>
      <c r="D5" s="9"/>
      <c r="E5" s="10"/>
    </row>
    <row r="6" spans="1:6" ht="16.95" customHeight="1">
      <c r="A6" s="17" t="s">
        <v>25</v>
      </c>
      <c r="B6" s="17" t="str">
        <f>IF('別紙A-2)事業計画書'!B6="","",'別紙A-2)事業計画書'!B6)</f>
        <v/>
      </c>
      <c r="C6" s="18"/>
      <c r="D6" s="18"/>
      <c r="E6" s="19"/>
    </row>
    <row r="7" spans="1:6" ht="15" customHeight="1">
      <c r="A7" s="20"/>
      <c r="B7" s="11" t="str">
        <f>IF('別紙A-2)事業計画書'!B7="","",'別紙A-2)事業計画書'!B7)</f>
        <v/>
      </c>
      <c r="E7" s="12"/>
    </row>
    <row r="8" spans="1:6" ht="15" customHeight="1">
      <c r="A8" s="11" t="s">
        <v>26</v>
      </c>
      <c r="B8" s="22" t="s">
        <v>6</v>
      </c>
      <c r="C8" s="101" t="str">
        <f>IF('別紙A-2)事業計画書'!C8="","",'別紙A-2)事業計画書'!C8)</f>
        <v/>
      </c>
      <c r="D8" s="23" t="s">
        <v>7</v>
      </c>
      <c r="E8" s="100" t="str">
        <f>IF('別紙A-2)事業計画書'!F8="","",'別紙A-2)事業計画書'!F8)</f>
        <v/>
      </c>
    </row>
    <row r="9" spans="1:6" ht="15" customHeight="1">
      <c r="A9" s="14"/>
      <c r="B9" s="14" t="s">
        <v>5</v>
      </c>
      <c r="C9" s="102" t="str">
        <f>IF('別紙A-2)事業計画書'!C9="","",'別紙A-2)事業計画書'!C9)</f>
        <v/>
      </c>
      <c r="D9" s="15"/>
      <c r="E9" s="16"/>
    </row>
    <row r="10" spans="1:6" ht="22.2" customHeight="1">
      <c r="A10" s="2" t="s">
        <v>8</v>
      </c>
      <c r="C10" s="1"/>
    </row>
    <row r="11" spans="1:6" ht="15" customHeight="1">
      <c r="D11" s="1"/>
    </row>
    <row r="12" spans="1:6" ht="15" customHeight="1">
      <c r="A12" s="5"/>
    </row>
    <row r="13" spans="1:6" ht="15" customHeight="1">
      <c r="A13" s="1" t="s">
        <v>99</v>
      </c>
    </row>
    <row r="14" spans="1:6" ht="20.399999999999999" customHeight="1">
      <c r="A14" s="111"/>
    </row>
    <row r="15" spans="1:6" ht="15" customHeight="1">
      <c r="A15" s="6"/>
    </row>
    <row r="16" spans="1:6" ht="15" customHeight="1">
      <c r="A16" s="1" t="s">
        <v>100</v>
      </c>
    </row>
    <row r="17" spans="1:6" ht="18.600000000000001" customHeight="1">
      <c r="A17" s="45" t="str">
        <f>IF('別紙A-2)事業計画書'!A13="","",'別紙A-2)事業計画書'!A13)</f>
        <v/>
      </c>
    </row>
    <row r="18" spans="1:6" ht="15" customHeight="1">
      <c r="A18" s="1"/>
    </row>
    <row r="19" spans="1:6" ht="15" customHeight="1">
      <c r="A19" s="1" t="s">
        <v>101</v>
      </c>
    </row>
    <row r="20" spans="1:6" ht="18.600000000000001" customHeight="1">
      <c r="A20" s="8"/>
      <c r="B20" s="34" t="s">
        <v>102</v>
      </c>
      <c r="C20" s="31" t="s">
        <v>103</v>
      </c>
      <c r="D20" s="34" t="s">
        <v>15</v>
      </c>
      <c r="E20" s="38" t="s">
        <v>20</v>
      </c>
    </row>
    <row r="21" spans="1:6" ht="34.950000000000003" customHeight="1">
      <c r="A21" s="11"/>
      <c r="B21" s="44" t="s">
        <v>22</v>
      </c>
      <c r="C21" s="7" t="s">
        <v>23</v>
      </c>
      <c r="D21" s="39" t="s">
        <v>16</v>
      </c>
      <c r="E21" s="115" t="s">
        <v>21</v>
      </c>
      <c r="F21" s="7"/>
    </row>
    <row r="22" spans="1:6" ht="19.2" customHeight="1">
      <c r="A22" s="43" t="s">
        <v>104</v>
      </c>
      <c r="B22" s="40"/>
      <c r="C22" s="9"/>
      <c r="D22" s="40"/>
      <c r="E22" s="124"/>
    </row>
    <row r="23" spans="1:6" ht="19.2" customHeight="1">
      <c r="A23" s="33" t="str">
        <f>'別紙A-2)事業計画書'!A30</f>
        <v>（令和○年度）</v>
      </c>
      <c r="B23" s="36" t="str">
        <f>参考様式３!I27</f>
        <v/>
      </c>
      <c r="C23" s="122"/>
      <c r="D23" s="36" t="str">
        <f>IFERROR(C23/B23,"")</f>
        <v/>
      </c>
      <c r="E23" s="123"/>
    </row>
    <row r="24" spans="1:6" ht="19.2" customHeight="1">
      <c r="A24" s="43" t="s">
        <v>105</v>
      </c>
      <c r="B24" s="40"/>
      <c r="C24" s="9"/>
      <c r="D24" s="40"/>
      <c r="E24" s="41"/>
    </row>
    <row r="25" spans="1:6" ht="19.2" customHeight="1">
      <c r="A25" s="33" t="str">
        <f>'別紙A-2)事業計画書'!A32</f>
        <v>（令和○年度）</v>
      </c>
      <c r="B25" s="36"/>
      <c r="C25" s="15"/>
      <c r="D25" s="36"/>
      <c r="E25" s="36"/>
    </row>
    <row r="26" spans="1:6" ht="19.2" customHeight="1">
      <c r="A26" s="43" t="s">
        <v>106</v>
      </c>
      <c r="B26" s="40"/>
      <c r="C26" s="9"/>
      <c r="D26" s="40"/>
      <c r="E26" s="41"/>
    </row>
    <row r="27" spans="1:6" ht="19.2" customHeight="1">
      <c r="A27" s="33" t="str">
        <f>'別紙A-2)事業計画書'!A34</f>
        <v>（令和○年度）</v>
      </c>
      <c r="B27" s="36"/>
      <c r="C27" s="15"/>
      <c r="D27" s="36"/>
      <c r="E27" s="36"/>
    </row>
    <row r="28" spans="1:6" ht="15" customHeight="1">
      <c r="A28" s="1"/>
    </row>
    <row r="29" spans="1:6" ht="15.6" customHeight="1">
      <c r="A29" s="1" t="s">
        <v>1</v>
      </c>
    </row>
    <row r="30" spans="1:6" ht="15.6" customHeight="1">
      <c r="A30" s="1" t="s">
        <v>107</v>
      </c>
    </row>
    <row r="31" spans="1:6" ht="15.6" customHeight="1">
      <c r="A31" s="1" t="s">
        <v>19</v>
      </c>
    </row>
    <row r="32" spans="1:6" ht="15.6" customHeight="1"/>
    <row r="33" spans="1:1" ht="15.6" customHeight="1"/>
    <row r="34" spans="1:1" ht="15.6" customHeight="1">
      <c r="A34" s="2" t="s">
        <v>17</v>
      </c>
    </row>
    <row r="35" spans="1:1" ht="15.6" customHeight="1">
      <c r="A35" s="2" t="s">
        <v>18</v>
      </c>
    </row>
  </sheetData>
  <phoneticPr fontId="1"/>
  <pageMargins left="1.1023622047244095" right="0.70866141732283472" top="1.1417322834645669" bottom="0.74803149606299213" header="0.31496062992125984" footer="0.31496062992125984"/>
  <pageSetup paperSize="9" scale="8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DE42D-5F44-4129-AC2B-2DA92C74AF01}">
  <sheetPr>
    <tabColor theme="5" tint="0.79998168889431442"/>
    <pageSetUpPr fitToPage="1"/>
  </sheetPr>
  <dimension ref="A1:F35"/>
  <sheetViews>
    <sheetView view="pageBreakPreview" topLeftCell="A9" zoomScale="91" zoomScaleNormal="100" zoomScaleSheetLayoutView="91" workbookViewId="0">
      <selection activeCell="I10" sqref="I10"/>
    </sheetView>
  </sheetViews>
  <sheetFormatPr defaultColWidth="8.69921875" defaultRowHeight="13.2"/>
  <cols>
    <col min="1" max="1" width="14.19921875" style="2" customWidth="1"/>
    <col min="2" max="2" width="12.5" style="2" customWidth="1"/>
    <col min="3" max="3" width="4.69921875" style="2" customWidth="1"/>
    <col min="4" max="4" width="8.69921875" style="2"/>
    <col min="5" max="5" width="20.19921875" style="2" customWidth="1"/>
    <col min="6" max="6" width="25.19921875" style="2" customWidth="1"/>
    <col min="7" max="7" width="8.69921875" style="2" customWidth="1"/>
    <col min="8" max="16384" width="8.69921875" style="2"/>
  </cols>
  <sheetData>
    <row r="1" spans="1:6" ht="15" customHeight="1">
      <c r="A1" s="1" t="s">
        <v>195</v>
      </c>
    </row>
    <row r="2" spans="1:6" ht="15" customHeight="1">
      <c r="A2" s="1"/>
    </row>
    <row r="3" spans="1:6" ht="15" customHeight="1">
      <c r="F3" s="93" t="s">
        <v>216</v>
      </c>
    </row>
    <row r="4" spans="1:6" ht="15" customHeight="1">
      <c r="A4" s="1"/>
    </row>
    <row r="5" spans="1:6" ht="15" customHeight="1">
      <c r="A5" s="1" t="s">
        <v>217</v>
      </c>
      <c r="B5" s="2" t="str">
        <f>'2-1)計画(変更)申請'!C5</f>
        <v>山口　祥義</v>
      </c>
      <c r="C5" s="1" t="s">
        <v>219</v>
      </c>
    </row>
    <row r="6" spans="1:6" ht="15" customHeight="1">
      <c r="A6" s="1"/>
    </row>
    <row r="7" spans="1:6" ht="15" customHeight="1">
      <c r="A7" s="1"/>
    </row>
    <row r="8" spans="1:6" ht="15" customHeight="1">
      <c r="E8" s="1" t="s">
        <v>0</v>
      </c>
      <c r="F8" s="1" t="str">
        <f>IF('2-1)計画(変更)申請'!G8="","",'2-1)計画(変更)申請'!G8)</f>
        <v/>
      </c>
    </row>
    <row r="9" spans="1:6" ht="15" customHeight="1">
      <c r="E9" s="1" t="s">
        <v>214</v>
      </c>
      <c r="F9" s="1" t="str">
        <f>IF('2-1)計画(変更)申請'!G9="","",'2-1)計画(変更)申請'!G9)</f>
        <v/>
      </c>
    </row>
    <row r="10" spans="1:6" ht="15" customHeight="1">
      <c r="E10" s="1" t="s">
        <v>215</v>
      </c>
      <c r="F10" s="1" t="str">
        <f>IF('2-1)計画(変更)申請'!G10="","",'2-1)計画(変更)申請'!G10)</f>
        <v/>
      </c>
    </row>
    <row r="11" spans="1:6" ht="15" customHeight="1"/>
    <row r="12" spans="1:6" ht="15" customHeight="1">
      <c r="A12" s="1"/>
    </row>
    <row r="13" spans="1:6" ht="15" customHeight="1">
      <c r="A13" s="95" t="s">
        <v>194</v>
      </c>
      <c r="B13" s="94"/>
    </row>
    <row r="14" spans="1:6" ht="15" customHeight="1"/>
    <row r="15" spans="1:6" ht="15" customHeight="1">
      <c r="A15" s="1"/>
    </row>
    <row r="16" spans="1:6" ht="15" customHeight="1">
      <c r="A16" s="1"/>
    </row>
    <row r="17" spans="1:5" ht="15" customHeight="1">
      <c r="A17" s="95" t="s">
        <v>193</v>
      </c>
    </row>
    <row r="18" spans="1:5" ht="15" customHeight="1">
      <c r="A18" s="2" t="s">
        <v>192</v>
      </c>
      <c r="E18" s="94"/>
    </row>
    <row r="19" spans="1:5" ht="15" customHeight="1">
      <c r="A19" s="2" t="s">
        <v>191</v>
      </c>
    </row>
    <row r="20" spans="1:5" ht="15" customHeight="1">
      <c r="A20" s="1" t="s">
        <v>190</v>
      </c>
    </row>
    <row r="21" spans="1:5" ht="15" customHeight="1">
      <c r="A21" s="1"/>
    </row>
    <row r="22" spans="1:5" ht="15" customHeight="1">
      <c r="A22" s="1"/>
      <c r="D22" s="3" t="s">
        <v>189</v>
      </c>
    </row>
    <row r="23" spans="1:5" ht="15" customHeight="1">
      <c r="A23" s="1"/>
    </row>
    <row r="24" spans="1:5" ht="15" customHeight="1">
      <c r="A24" s="1"/>
      <c r="D24" s="2" t="s">
        <v>13</v>
      </c>
    </row>
    <row r="25" spans="1:5" ht="15" customHeight="1">
      <c r="A25" s="1"/>
    </row>
    <row r="26" spans="1:5" ht="14.4" customHeight="1">
      <c r="A26" s="1"/>
    </row>
    <row r="27" spans="1:5" ht="14.4" customHeight="1">
      <c r="A27" s="91"/>
    </row>
    <row r="28" spans="1:5" ht="14.4" customHeight="1">
      <c r="A28" s="2" t="s">
        <v>188</v>
      </c>
    </row>
    <row r="29" spans="1:5">
      <c r="A29" s="2" t="s">
        <v>187</v>
      </c>
    </row>
    <row r="30" spans="1:5">
      <c r="A30" s="2" t="s">
        <v>186</v>
      </c>
    </row>
    <row r="31" spans="1:5">
      <c r="A31" s="2" t="s">
        <v>185</v>
      </c>
    </row>
    <row r="32" spans="1:5">
      <c r="A32" s="2" t="s">
        <v>184</v>
      </c>
    </row>
    <row r="33" spans="1:1">
      <c r="A33" s="2" t="s">
        <v>183</v>
      </c>
    </row>
    <row r="34" spans="1:1">
      <c r="A34" s="2" t="s">
        <v>182</v>
      </c>
    </row>
    <row r="35" spans="1:1">
      <c r="A35" s="2" t="s">
        <v>181</v>
      </c>
    </row>
  </sheetData>
  <phoneticPr fontId="1"/>
  <pageMargins left="1.1023622047244095" right="0.70866141732283472" top="1.1417322834645669" bottom="0.74803149606299213" header="0.31496062992125984" footer="0.31496062992125984"/>
  <pageSetup paperSize="9" scale="88"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2B306-EE63-4C9E-8B16-BFC3CB192E9F}">
  <sheetPr>
    <tabColor theme="5" tint="0.79998168889431442"/>
  </sheetPr>
  <dimension ref="A1:O39"/>
  <sheetViews>
    <sheetView view="pageBreakPreview" topLeftCell="A8" zoomScale="85" zoomScaleNormal="100" zoomScaleSheetLayoutView="85" workbookViewId="0">
      <selection activeCell="R15" sqref="R15"/>
    </sheetView>
  </sheetViews>
  <sheetFormatPr defaultColWidth="8.09765625" defaultRowHeight="14.4"/>
  <cols>
    <col min="1" max="1" width="18" style="56" customWidth="1"/>
    <col min="2" max="2" width="17" style="56" customWidth="1"/>
    <col min="3" max="3" width="8.5" style="56" customWidth="1"/>
    <col min="4" max="4" width="17" style="56" customWidth="1"/>
    <col min="5" max="5" width="10.19921875" style="56" customWidth="1"/>
    <col min="6" max="6" width="11.5" style="56" customWidth="1"/>
    <col min="7" max="7" width="15.3984375" style="56" customWidth="1"/>
    <col min="8" max="16384" width="8.09765625" style="56"/>
  </cols>
  <sheetData>
    <row r="1" spans="1:15" ht="26.25" customHeight="1">
      <c r="A1" s="226" t="s">
        <v>152</v>
      </c>
      <c r="B1" s="226"/>
      <c r="C1" s="226"/>
      <c r="D1" s="226"/>
      <c r="E1" s="226"/>
      <c r="F1" s="226"/>
      <c r="G1" s="226"/>
    </row>
    <row r="2" spans="1:15" ht="13.95" customHeight="1"/>
    <row r="3" spans="1:15" ht="26.25" customHeight="1">
      <c r="A3" s="56" t="s">
        <v>222</v>
      </c>
    </row>
    <row r="4" spans="1:15" ht="26.25" customHeight="1">
      <c r="A4" s="113"/>
    </row>
    <row r="5" spans="1:15" ht="26.25" customHeight="1"/>
    <row r="6" spans="1:15" ht="26.25" customHeight="1"/>
    <row r="7" spans="1:15" ht="26.25" customHeight="1">
      <c r="A7" s="56" t="s">
        <v>225</v>
      </c>
    </row>
    <row r="8" spans="1:15" s="57" customFormat="1" ht="26.25" customHeight="1">
      <c r="A8" s="86" t="s">
        <v>153</v>
      </c>
      <c r="B8" s="86" t="s">
        <v>154</v>
      </c>
      <c r="C8" s="86" t="s">
        <v>155</v>
      </c>
      <c r="D8" s="86" t="s">
        <v>156</v>
      </c>
      <c r="E8" s="86" t="s">
        <v>157</v>
      </c>
      <c r="F8" s="127" t="s">
        <v>263</v>
      </c>
      <c r="G8" s="86" t="s">
        <v>159</v>
      </c>
    </row>
    <row r="9" spans="1:15" ht="26.25" customHeight="1">
      <c r="A9" s="68" t="str">
        <f>IF('別紙A-2)事業計画書'!A13="","",'別紙A-2)事業計画書'!A13)</f>
        <v/>
      </c>
      <c r="B9" s="68" t="str">
        <f>IF(参考様式３!B17="","",参考様式３!B17)</f>
        <v/>
      </c>
      <c r="C9" s="134" t="s">
        <v>58</v>
      </c>
      <c r="D9" s="69" t="str">
        <f>IF('別紙A-2)事業計画書'!E29="","",'別紙A-2)事業計画書'!E29)</f>
        <v/>
      </c>
      <c r="E9" s="125"/>
      <c r="F9" s="126" cm="1">
        <f t="array" ref="F9">(_xlfn.IFS(C9="畑",5,C9="田",3)-E9+1)*10000</f>
        <v>40000</v>
      </c>
      <c r="G9" s="136" t="e">
        <f>D9*F9*10</f>
        <v>#VALUE!</v>
      </c>
    </row>
    <row r="10" spans="1:15" ht="26.25" customHeight="1">
      <c r="A10" s="68" t="str">
        <f>IF('別紙A-2)事業計画書'!A13="","",'別紙A-2)事業計画書'!A13)</f>
        <v/>
      </c>
      <c r="B10" s="68"/>
      <c r="C10" s="134" t="s">
        <v>59</v>
      </c>
      <c r="D10" s="69" t="str">
        <f>IF('別紙A-2)事業計画書'!E30="","",'別紙A-2)事業計画書'!E30)</f>
        <v/>
      </c>
      <c r="E10" s="125"/>
      <c r="F10" s="126" cm="1">
        <f t="array" ref="F10">(_xlfn.IFS(C10="畑",5,C10="田",3)-E10+1)*10000</f>
        <v>60000</v>
      </c>
      <c r="G10" s="136" t="e">
        <f>D10*F10</f>
        <v>#VALUE!</v>
      </c>
    </row>
    <row r="11" spans="1:15" ht="26.25" customHeight="1">
      <c r="A11" s="237" t="s">
        <v>264</v>
      </c>
      <c r="B11" s="214"/>
      <c r="C11" s="214"/>
      <c r="D11" s="214"/>
      <c r="E11" s="214"/>
      <c r="F11" s="215"/>
      <c r="G11" s="136" t="e">
        <f>SUM(G9:G10)</f>
        <v>#VALUE!</v>
      </c>
    </row>
    <row r="12" spans="1:15" ht="26.25" customHeight="1">
      <c r="A12" s="56" t="s">
        <v>97</v>
      </c>
    </row>
    <row r="13" spans="1:15" ht="23.25" customHeight="1">
      <c r="A13" s="56" t="s">
        <v>160</v>
      </c>
      <c r="O13" s="87"/>
    </row>
    <row r="14" spans="1:15" ht="23.25" customHeight="1">
      <c r="A14" s="56" t="s">
        <v>161</v>
      </c>
    </row>
    <row r="15" spans="1:15" ht="39.75" customHeight="1">
      <c r="A15" s="227" t="s">
        <v>162</v>
      </c>
      <c r="B15" s="227"/>
      <c r="C15" s="227"/>
      <c r="D15" s="227"/>
      <c r="E15" s="227"/>
      <c r="F15" s="227"/>
      <c r="G15" s="227"/>
    </row>
    <row r="16" spans="1:15" ht="26.25" customHeight="1">
      <c r="A16" s="56" t="s">
        <v>163</v>
      </c>
    </row>
    <row r="17" spans="1:6" ht="26.25" customHeight="1">
      <c r="A17" s="56" t="s">
        <v>164</v>
      </c>
    </row>
    <row r="18" spans="1:6" ht="26.25" customHeight="1">
      <c r="A18" s="113"/>
    </row>
    <row r="19" spans="1:6" ht="26.25" customHeight="1"/>
    <row r="20" spans="1:6" ht="26.25" customHeight="1"/>
    <row r="21" spans="1:6" ht="26.25" customHeight="1">
      <c r="A21" s="56" t="s">
        <v>165</v>
      </c>
    </row>
    <row r="22" spans="1:6" ht="26.25" customHeight="1">
      <c r="A22" s="228" t="s">
        <v>166</v>
      </c>
      <c r="B22" s="228" t="s">
        <v>167</v>
      </c>
      <c r="C22" s="229" t="s">
        <v>168</v>
      </c>
      <c r="D22" s="230"/>
      <c r="E22" s="57"/>
    </row>
    <row r="23" spans="1:6" ht="26.25" customHeight="1">
      <c r="A23" s="228"/>
      <c r="B23" s="228"/>
      <c r="C23" s="229" t="s">
        <v>169</v>
      </c>
      <c r="D23" s="230"/>
      <c r="E23" s="57"/>
    </row>
    <row r="24" spans="1:6" ht="26.25" customHeight="1">
      <c r="A24" s="88" t="s">
        <v>170</v>
      </c>
      <c r="B24" s="133" t="e">
        <f>SUM(G9:G11)</f>
        <v>#VALUE!</v>
      </c>
      <c r="C24" s="231" t="e">
        <f>SUM(G9:G11)</f>
        <v>#VALUE!</v>
      </c>
      <c r="D24" s="232"/>
      <c r="E24" s="57"/>
    </row>
    <row r="25" spans="1:6" ht="26.25" customHeight="1"/>
    <row r="26" spans="1:6" ht="26.25" customHeight="1"/>
    <row r="27" spans="1:6" ht="26.25" customHeight="1">
      <c r="A27" s="56" t="s">
        <v>223</v>
      </c>
    </row>
    <row r="28" spans="1:6" ht="26.25" customHeight="1">
      <c r="A28" s="114" t="s">
        <v>231</v>
      </c>
    </row>
    <row r="29" spans="1:6" ht="26.25" customHeight="1"/>
    <row r="30" spans="1:6" ht="26.25" customHeight="1">
      <c r="A30" s="56" t="s">
        <v>224</v>
      </c>
    </row>
    <row r="31" spans="1:6" s="57" customFormat="1" ht="26.25" customHeight="1">
      <c r="A31" s="228" t="s">
        <v>166</v>
      </c>
      <c r="B31" s="89" t="s">
        <v>172</v>
      </c>
      <c r="C31" s="233" t="s">
        <v>173</v>
      </c>
      <c r="D31" s="234"/>
      <c r="E31" s="228" t="s">
        <v>174</v>
      </c>
      <c r="F31" s="228"/>
    </row>
    <row r="32" spans="1:6" s="57" customFormat="1" ht="26.25" customHeight="1">
      <c r="A32" s="228"/>
      <c r="B32" s="90"/>
      <c r="C32" s="235"/>
      <c r="D32" s="236"/>
      <c r="E32" s="86" t="s">
        <v>175</v>
      </c>
      <c r="F32" s="86" t="s">
        <v>176</v>
      </c>
    </row>
    <row r="33" spans="1:6" ht="26.25" customHeight="1">
      <c r="A33" s="68" t="s">
        <v>169</v>
      </c>
      <c r="B33" s="133" t="e">
        <f>C24</f>
        <v>#VALUE!</v>
      </c>
      <c r="C33" s="224"/>
      <c r="D33" s="225"/>
      <c r="E33" s="133" t="e" cm="1">
        <f t="array" ref="E33">_xlfn.IFS(C33&gt;B33,0,C33&lt;B33,B33-C33)</f>
        <v>#VALUE!</v>
      </c>
      <c r="F33" s="133" t="e" cm="1">
        <f t="array" ref="F33">_xlfn.IFS(C33&gt;B33,C33-B33,C33&lt;B33,0)</f>
        <v>#VALUE!</v>
      </c>
    </row>
    <row r="34" spans="1:6" ht="27.75" customHeight="1"/>
    <row r="35" spans="1:6" ht="27.75" customHeight="1">
      <c r="A35" s="56" t="s">
        <v>177</v>
      </c>
    </row>
    <row r="36" spans="1:6" ht="27.75" customHeight="1">
      <c r="A36" s="56" t="s">
        <v>274</v>
      </c>
    </row>
    <row r="37" spans="1:6" ht="27.75" customHeight="1">
      <c r="A37" s="56" t="s">
        <v>179</v>
      </c>
    </row>
    <row r="38" spans="1:6" ht="27.75" customHeight="1">
      <c r="A38" s="56" t="s">
        <v>180</v>
      </c>
    </row>
    <row r="39" spans="1:6" ht="27.75" customHeight="1"/>
  </sheetData>
  <mergeCells count="13">
    <mergeCell ref="C33:D33"/>
    <mergeCell ref="A1:G1"/>
    <mergeCell ref="A15:G15"/>
    <mergeCell ref="A22:A23"/>
    <mergeCell ref="B22:B23"/>
    <mergeCell ref="C22:D22"/>
    <mergeCell ref="C23:D23"/>
    <mergeCell ref="C24:D24"/>
    <mergeCell ref="A31:A32"/>
    <mergeCell ref="C31:D31"/>
    <mergeCell ref="E31:F31"/>
    <mergeCell ref="C32:D32"/>
    <mergeCell ref="A11:F11"/>
  </mergeCells>
  <phoneticPr fontId="1"/>
  <dataValidations count="2">
    <dataValidation type="list" allowBlank="1" showInputMessage="1" showErrorMessage="1" sqref="C9:C10" xr:uid="{6C158D96-0A3F-4314-9834-C57D37D301E6}">
      <formula1>"田,畑"</formula1>
    </dataValidation>
    <dataValidation type="list" allowBlank="1" showInputMessage="1" showErrorMessage="1" sqref="E9:E10" xr:uid="{C70B3C88-C903-4A34-9F47-6F416AA8DB9E}">
      <formula1>"1,2,3"</formula1>
    </dataValidation>
  </dataValidations>
  <pageMargins left="0.7" right="0.7" top="0.75" bottom="0.75" header="0.3" footer="0.3"/>
  <pageSetup paperSize="9" scale="71"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5A603-C3A5-4B5D-92E9-24FDAA0C1D75}">
  <sheetPr>
    <tabColor theme="5" tint="0.79998168889431442"/>
    <pageSetUpPr fitToPage="1"/>
  </sheetPr>
  <dimension ref="A1:F36"/>
  <sheetViews>
    <sheetView view="pageBreakPreview" zoomScale="91" zoomScaleNormal="100" zoomScaleSheetLayoutView="91" workbookViewId="0">
      <selection activeCell="F8" sqref="F8:F10"/>
    </sheetView>
  </sheetViews>
  <sheetFormatPr defaultColWidth="8.69921875" defaultRowHeight="13.2"/>
  <cols>
    <col min="1" max="1" width="13.69921875" style="2" customWidth="1"/>
    <col min="2" max="2" width="12.69921875" style="2" customWidth="1"/>
    <col min="3" max="4" width="8.69921875" style="2"/>
    <col min="5" max="5" width="20.69921875" style="2" customWidth="1"/>
    <col min="6" max="6" width="21.09765625" style="2" customWidth="1"/>
    <col min="7" max="7" width="8.69921875" style="2" customWidth="1"/>
    <col min="8" max="16384" width="8.69921875" style="2"/>
  </cols>
  <sheetData>
    <row r="1" spans="1:6" ht="15" customHeight="1">
      <c r="A1" s="1" t="s">
        <v>196</v>
      </c>
    </row>
    <row r="2" spans="1:6" ht="15" customHeight="1">
      <c r="A2" s="1"/>
    </row>
    <row r="3" spans="1:6" ht="15" customHeight="1">
      <c r="F3" s="93" t="s">
        <v>216</v>
      </c>
    </row>
    <row r="4" spans="1:6" ht="15" customHeight="1">
      <c r="A4" s="1"/>
    </row>
    <row r="5" spans="1:6" ht="15" customHeight="1">
      <c r="A5" s="1" t="s">
        <v>217</v>
      </c>
      <c r="B5" s="2" t="str">
        <f>'2-1)計画(変更)申請'!C5</f>
        <v>山口　祥義</v>
      </c>
      <c r="C5" s="1" t="s">
        <v>219</v>
      </c>
    </row>
    <row r="6" spans="1:6" ht="15" customHeight="1">
      <c r="A6" s="1"/>
    </row>
    <row r="7" spans="1:6" ht="15" customHeight="1">
      <c r="A7" s="1"/>
    </row>
    <row r="8" spans="1:6" ht="15" customHeight="1">
      <c r="E8" s="1" t="s">
        <v>0</v>
      </c>
      <c r="F8" s="1" t="str">
        <f>IF('2-1)計画(変更)申請'!G8="","",'2-1)計画(変更)申請'!G8)</f>
        <v/>
      </c>
    </row>
    <row r="9" spans="1:6" ht="15" customHeight="1">
      <c r="E9" s="1" t="s">
        <v>214</v>
      </c>
      <c r="F9" s="1" t="str">
        <f>IF('2-1)計画(変更)申請'!G9="","",'2-1)計画(変更)申請'!G9)</f>
        <v/>
      </c>
    </row>
    <row r="10" spans="1:6" ht="15" customHeight="1">
      <c r="E10" s="1" t="s">
        <v>215</v>
      </c>
      <c r="F10" s="1" t="str">
        <f>IF('2-1)計画(変更)申請'!G10="","",'2-1)計画(変更)申請'!G10)</f>
        <v/>
      </c>
    </row>
    <row r="11" spans="1:6" ht="15" customHeight="1"/>
    <row r="12" spans="1:6" ht="15" customHeight="1">
      <c r="A12" s="1"/>
    </row>
    <row r="13" spans="1:6" ht="15" customHeight="1">
      <c r="A13" s="95" t="s">
        <v>197</v>
      </c>
      <c r="B13" s="94"/>
    </row>
    <row r="14" spans="1:6" ht="15" customHeight="1"/>
    <row r="15" spans="1:6" ht="15" customHeight="1">
      <c r="A15" s="1"/>
    </row>
    <row r="16" spans="1:6" ht="15" customHeight="1">
      <c r="A16" s="1"/>
    </row>
    <row r="17" spans="1:6" ht="15" customHeight="1">
      <c r="A17" s="95" t="s">
        <v>198</v>
      </c>
      <c r="B17" s="94"/>
      <c r="C17" s="94"/>
      <c r="D17" s="94"/>
      <c r="F17" s="94"/>
    </row>
    <row r="18" spans="1:6" ht="15" customHeight="1">
      <c r="A18" s="2" t="s">
        <v>199</v>
      </c>
    </row>
    <row r="19" spans="1:6" ht="15" customHeight="1">
      <c r="A19" s="2" t="s">
        <v>200</v>
      </c>
    </row>
    <row r="20" spans="1:6" ht="15" customHeight="1">
      <c r="A20" s="1" t="s">
        <v>201</v>
      </c>
    </row>
    <row r="21" spans="1:6" ht="15" customHeight="1">
      <c r="A21" s="1" t="s">
        <v>202</v>
      </c>
    </row>
    <row r="22" spans="1:6" ht="15" customHeight="1">
      <c r="A22" s="1"/>
      <c r="D22" s="3" t="s">
        <v>189</v>
      </c>
    </row>
    <row r="23" spans="1:6" ht="15" customHeight="1">
      <c r="A23" s="1"/>
    </row>
    <row r="24" spans="1:6" ht="15" customHeight="1">
      <c r="A24" s="1"/>
      <c r="D24" s="2" t="s">
        <v>13</v>
      </c>
    </row>
    <row r="25" spans="1:6" ht="15" customHeight="1">
      <c r="A25" s="1"/>
    </row>
    <row r="26" spans="1:6" ht="14.4" customHeight="1">
      <c r="A26" s="1"/>
    </row>
    <row r="27" spans="1:6" ht="14.4" customHeight="1">
      <c r="A27" s="91"/>
    </row>
    <row r="28" spans="1:6" ht="14.4" customHeight="1">
      <c r="A28" s="2" t="s">
        <v>188</v>
      </c>
    </row>
    <row r="29" spans="1:6">
      <c r="A29" s="2" t="s">
        <v>187</v>
      </c>
    </row>
    <row r="30" spans="1:6">
      <c r="A30" s="2" t="s">
        <v>186</v>
      </c>
    </row>
    <row r="31" spans="1:6">
      <c r="A31" s="2" t="s">
        <v>185</v>
      </c>
    </row>
    <row r="32" spans="1:6">
      <c r="A32" s="2" t="s">
        <v>203</v>
      </c>
    </row>
    <row r="33" spans="1:1">
      <c r="A33" s="2" t="s">
        <v>204</v>
      </c>
    </row>
    <row r="34" spans="1:1">
      <c r="A34" s="2" t="s">
        <v>205</v>
      </c>
    </row>
    <row r="35" spans="1:1">
      <c r="A35" s="2" t="s">
        <v>206</v>
      </c>
    </row>
    <row r="36" spans="1:1">
      <c r="A36" s="2" t="s">
        <v>207</v>
      </c>
    </row>
  </sheetData>
  <phoneticPr fontId="1"/>
  <pageMargins left="1.1023622047244095" right="0.70866141732283472" top="1.1417322834645669" bottom="0.74803149606299213" header="0.31496062992125984" footer="0.31496062992125984"/>
  <pageSetup paperSize="9" scale="8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142E4-2023-4B35-800A-63B7E04E0D03}">
  <sheetPr>
    <tabColor theme="5" tint="0.79998168889431442"/>
    <pageSetUpPr fitToPage="1"/>
  </sheetPr>
  <dimension ref="A1:G33"/>
  <sheetViews>
    <sheetView view="pageBreakPreview" topLeftCell="A6" zoomScale="91" zoomScaleNormal="100" zoomScaleSheetLayoutView="91" workbookViewId="0">
      <selection activeCell="J10" sqref="J10"/>
    </sheetView>
  </sheetViews>
  <sheetFormatPr defaultColWidth="8.69921875" defaultRowHeight="13.2"/>
  <cols>
    <col min="1" max="1" width="13.8984375" style="2" customWidth="1"/>
    <col min="2" max="2" width="12.8984375" style="2" customWidth="1"/>
    <col min="3" max="3" width="5.3984375" style="2" customWidth="1"/>
    <col min="4" max="4" width="8.69921875" style="2"/>
    <col min="5" max="5" width="7" style="2" customWidth="1"/>
    <col min="6" max="6" width="18.69921875" style="2" customWidth="1"/>
    <col min="7" max="7" width="17.69921875" style="2" customWidth="1"/>
    <col min="8" max="8" width="8.69921875" style="2" customWidth="1"/>
    <col min="9" max="16384" width="8.69921875" style="2"/>
  </cols>
  <sheetData>
    <row r="1" spans="1:7" ht="15" customHeight="1">
      <c r="A1" s="1" t="s">
        <v>196</v>
      </c>
    </row>
    <row r="2" spans="1:7" ht="15" customHeight="1">
      <c r="A2" s="1"/>
    </row>
    <row r="3" spans="1:7" ht="15" customHeight="1">
      <c r="G3" s="93" t="s">
        <v>216</v>
      </c>
    </row>
    <row r="4" spans="1:7" ht="15" customHeight="1">
      <c r="A4" s="1"/>
    </row>
    <row r="5" spans="1:7" ht="15" customHeight="1">
      <c r="A5" s="1" t="s">
        <v>217</v>
      </c>
      <c r="B5" s="2" t="str">
        <f>'2-1)計画(変更)申請'!C5</f>
        <v>山口　祥義</v>
      </c>
      <c r="C5" s="1" t="s">
        <v>219</v>
      </c>
    </row>
    <row r="6" spans="1:7" ht="15" customHeight="1">
      <c r="A6" s="1"/>
    </row>
    <row r="7" spans="1:7" ht="15" customHeight="1">
      <c r="A7" s="1"/>
    </row>
    <row r="8" spans="1:7" ht="15" customHeight="1">
      <c r="F8" s="1" t="s">
        <v>0</v>
      </c>
      <c r="G8" s="1" t="str">
        <f>IF('2-1)計画(変更)申請'!G8="","",'2-1)計画(変更)申請'!G8)</f>
        <v/>
      </c>
    </row>
    <row r="9" spans="1:7" ht="15" customHeight="1">
      <c r="F9" s="1" t="s">
        <v>214</v>
      </c>
      <c r="G9" s="1" t="str">
        <f>IF('2-1)計画(変更)申請'!G9="","",'2-1)計画(変更)申請'!G9)</f>
        <v/>
      </c>
    </row>
    <row r="10" spans="1:7" ht="15" customHeight="1">
      <c r="F10" s="1" t="s">
        <v>215</v>
      </c>
      <c r="G10" s="1" t="str">
        <f>IF('2-1)計画(変更)申請'!G10="","",'2-1)計画(変更)申請'!G10)</f>
        <v/>
      </c>
    </row>
    <row r="11" spans="1:7" ht="15" customHeight="1"/>
    <row r="12" spans="1:7" ht="15" customHeight="1">
      <c r="A12" s="1"/>
    </row>
    <row r="13" spans="1:7" ht="15" customHeight="1">
      <c r="A13" s="95" t="s">
        <v>208</v>
      </c>
      <c r="B13" s="94"/>
    </row>
    <row r="14" spans="1:7" ht="15" customHeight="1"/>
    <row r="15" spans="1:7" ht="15" customHeight="1">
      <c r="A15" s="1"/>
    </row>
    <row r="16" spans="1:7" ht="15" customHeight="1">
      <c r="A16" s="1"/>
    </row>
    <row r="17" spans="1:7" ht="15" customHeight="1">
      <c r="A17" s="95" t="s">
        <v>198</v>
      </c>
      <c r="B17" s="94"/>
      <c r="C17" s="94"/>
      <c r="D17" s="94"/>
      <c r="G17" s="94"/>
    </row>
    <row r="18" spans="1:7" ht="15" customHeight="1">
      <c r="A18" s="2" t="s">
        <v>209</v>
      </c>
    </row>
    <row r="19" spans="1:7" ht="15" customHeight="1">
      <c r="A19" s="2" t="s">
        <v>210</v>
      </c>
    </row>
    <row r="20" spans="1:7" ht="15" customHeight="1">
      <c r="A20" s="1" t="s">
        <v>211</v>
      </c>
    </row>
    <row r="21" spans="1:7" ht="15" customHeight="1">
      <c r="A21" s="1"/>
    </row>
    <row r="22" spans="1:7" ht="15" customHeight="1">
      <c r="A22" s="1"/>
      <c r="D22" s="3" t="s">
        <v>189</v>
      </c>
    </row>
    <row r="23" spans="1:7" ht="15" customHeight="1">
      <c r="A23" s="1"/>
    </row>
    <row r="24" spans="1:7" ht="15" customHeight="1">
      <c r="A24" s="1"/>
      <c r="D24" s="2" t="s">
        <v>13</v>
      </c>
    </row>
    <row r="25" spans="1:7" ht="15" customHeight="1">
      <c r="A25" s="1"/>
    </row>
    <row r="26" spans="1:7" ht="14.4" customHeight="1">
      <c r="A26" s="1"/>
    </row>
    <row r="27" spans="1:7" ht="14.4" customHeight="1">
      <c r="A27" s="91"/>
    </row>
    <row r="28" spans="1:7" ht="14.4" customHeight="1">
      <c r="A28" s="2" t="s">
        <v>188</v>
      </c>
    </row>
    <row r="29" spans="1:7">
      <c r="A29" s="2" t="s">
        <v>187</v>
      </c>
    </row>
    <row r="30" spans="1:7">
      <c r="A30" s="2" t="s">
        <v>186</v>
      </c>
    </row>
    <row r="31" spans="1:7">
      <c r="A31" s="2" t="s">
        <v>185</v>
      </c>
    </row>
    <row r="32" spans="1:7">
      <c r="A32" s="2" t="s">
        <v>212</v>
      </c>
    </row>
    <row r="33" spans="1:1">
      <c r="A33" s="2" t="s">
        <v>213</v>
      </c>
    </row>
  </sheetData>
  <phoneticPr fontId="1"/>
  <pageMargins left="1.1023622047244095" right="0.70866141732283472" top="1.1417322834645669" bottom="0.74803149606299213" header="0.31496062992125984" footer="0.31496062992125984"/>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2-1)計画(変更)申請</vt:lpstr>
      <vt:lpstr>別紙A-2)事業計画書</vt:lpstr>
      <vt:lpstr>参考様式３</vt:lpstr>
      <vt:lpstr>2-2)実施状況報告</vt:lpstr>
      <vt:lpstr>別紙D-2)実施状況報告</vt:lpstr>
      <vt:lpstr>1)交付申請</vt:lpstr>
      <vt:lpstr>別紙Ｂ（交付申請時)</vt:lpstr>
      <vt:lpstr>3)変更交付申請 </vt:lpstr>
      <vt:lpstr>5)実績報告書</vt:lpstr>
      <vt:lpstr>別紙Ｂ(実績報告時)</vt:lpstr>
      <vt:lpstr>7)交付請求書(精算)</vt:lpstr>
      <vt:lpstr>'1)交付申請'!Print_Area</vt:lpstr>
      <vt:lpstr>'2-1)計画(変更)申請'!Print_Area</vt:lpstr>
      <vt:lpstr>'2-2)実施状況報告'!Print_Area</vt:lpstr>
      <vt:lpstr>'3)変更交付申請 '!Print_Area</vt:lpstr>
      <vt:lpstr>'5)実績報告書'!Print_Area</vt:lpstr>
      <vt:lpstr>'7)交付請求書(精算)'!Print_Area</vt:lpstr>
      <vt:lpstr>参考様式３!Print_Area</vt:lpstr>
      <vt:lpstr>'別紙A-2)事業計画書'!Print_Area</vt:lpstr>
      <vt:lpstr>'別紙Ｂ（交付申請時)'!Print_Area</vt:lpstr>
      <vt:lpstr>'別紙D-2)実施状況報告'!Print_Area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平田　徹（園芸農産課）</dc:creator>
  <cp:lastModifiedBy>平田　徹（園芸農産課）</cp:lastModifiedBy>
  <cp:lastPrinted>2026-03-13T03:40:46Z</cp:lastPrinted>
  <dcterms:created xsi:type="dcterms:W3CDTF">2026-01-26T06:38:32Z</dcterms:created>
  <dcterms:modified xsi:type="dcterms:W3CDTF">2026-03-25T01:39:59Z</dcterms:modified>
</cp:coreProperties>
</file>